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xcel\Contracts\EPL\"/>
    </mc:Choice>
  </mc:AlternateContent>
  <xr:revisionPtr revIDLastSave="0" documentId="8_{264EB229-0D6F-4BD2-9B02-B768FB2E37C0}" xr6:coauthVersionLast="47" xr6:coauthVersionMax="47" xr10:uidLastSave="{00000000-0000-0000-0000-000000000000}"/>
  <bookViews>
    <workbookView xWindow="-120" yWindow="-120" windowWidth="29040" windowHeight="15720" xr2:uid="{1F9E3F5E-86AC-462C-BF29-3A24FC4F2414}"/>
  </bookViews>
  <sheets>
    <sheet name="IT Hardware EPL 37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3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</calcChain>
</file>

<file path=xl/sharedStrings.xml><?xml version="1.0" encoding="utf-8"?>
<sst xmlns="http://schemas.openxmlformats.org/spreadsheetml/2006/main" count="527" uniqueCount="358">
  <si>
    <t>Item #</t>
  </si>
  <si>
    <t>Description</t>
  </si>
  <si>
    <t>List Price</t>
  </si>
  <si>
    <t>Displays</t>
  </si>
  <si>
    <t>FLEX</t>
  </si>
  <si>
    <t>Newline Flex Display - 27” All in one touch display with integrated 4K camera, mic, and speakers</t>
  </si>
  <si>
    <t>TT-7522Z</t>
  </si>
  <si>
    <t>750Z 4K LED Multi-touch Display (Capacitive Touch) w/ USB Type-C</t>
  </si>
  <si>
    <t>TT-5524ZPRO</t>
  </si>
  <si>
    <t>55" Z Pro series 4K LED 4K Multi-Touch Display w/ USB Type-C, Google EDLA Certified</t>
  </si>
  <si>
    <t>TT-6524ZPRO</t>
  </si>
  <si>
    <t>65" Z Pro series 4K LED 4K Multi-Touch Display w/ USB Type-C, Google EDLA Certified</t>
  </si>
  <si>
    <t>TT-7524ZPRO</t>
  </si>
  <si>
    <t>75" Z Pro series 4K LED 4K Multi-Touch Display w/ USB Type-C, Google EDLA Certified</t>
  </si>
  <si>
    <t>TT-8624ZPRO</t>
  </si>
  <si>
    <t>86" Z Pro series 4K LED 4K Multi-Touch Display w/ USB Type-C, Google EDLA Certified</t>
  </si>
  <si>
    <t>TT-7522Z-UC</t>
  </si>
  <si>
    <t>750Z 4K LED Multi-touch Display (Capacitive Touch) w/ USB Type-C + 4K Camera &amp; OPS</t>
  </si>
  <si>
    <t>TT-5524ZPRO-UC</t>
  </si>
  <si>
    <t>55" Z Pro series 4K LED 4K Multi-Touch Display (Capacitive Touch), Google EDLA Certified + 4K Camera &amp; OPS</t>
  </si>
  <si>
    <t>TT-6524ZPRO-UC</t>
  </si>
  <si>
    <t>65" Z Pro series 4K LED 4K Multi-Touch Display (Capacitive Touch), Google EDLA Certified + 4K Camera &amp; OPS</t>
  </si>
  <si>
    <t>TT-7524ZPRO-UC</t>
  </si>
  <si>
    <t>75" Z Pro series 4K LED 4K Multi-Touch Display (Capacitive Touch), Google EDLA Certified + 4K Camera &amp; OPS</t>
  </si>
  <si>
    <t>TT-8624ZPRO-UC</t>
  </si>
  <si>
    <t>86" Z Pro series 4K LED 4K Multi-Touch Display (Capacitive Touch), Google EDLA Certified + 4K Camera &amp; OPS</t>
  </si>
  <si>
    <t>TT-5524QP</t>
  </si>
  <si>
    <t>55" Q Pro series 4K LED 4K Multi-Touch Display w/ USB Type-C, Google EDLA Certified</t>
  </si>
  <si>
    <t>TT-6524QP</t>
  </si>
  <si>
    <t>65" Q Pro series 4K LED 4K Multi-Touch Display w/ USB Type-C, Google EDLA Certified</t>
  </si>
  <si>
    <t>TT-7524QP</t>
  </si>
  <si>
    <t>75" Q Pro series 4K LED 4K Multi-Touch Display w/ USB Type-C, Google EDLA Certified</t>
  </si>
  <si>
    <t>TT-8624QP</t>
  </si>
  <si>
    <t>86" Q Pro series 4K LED 4K Multi-Touch Display w/ USB Type-C, Google EDLA Certified</t>
  </si>
  <si>
    <t>TT-9824QP</t>
  </si>
  <si>
    <t>98" Q Pro series 4K LED 4K Multi-Touch Display w/ USB Type-C, Google EDLA Certified</t>
  </si>
  <si>
    <t>TT-5524QP-AI1</t>
  </si>
  <si>
    <t>55" Q Pro series Bundled with Merlyn AI (Remote &amp; 1 year subscription)</t>
  </si>
  <si>
    <t>TT-6524QP-AI1</t>
  </si>
  <si>
    <t>65" Q Pro series Bundled with Merlyn AI (Remote &amp; 1 year subscription)</t>
  </si>
  <si>
    <t>TT-7524QP-AI1</t>
  </si>
  <si>
    <t>75" Q Pro series Bundled with Merlyn AI (Remote &amp; 1 year subscription)</t>
  </si>
  <si>
    <t>TT-8624QP-AI1</t>
  </si>
  <si>
    <t>86" Q Pro series Bundled with Merlyn AI (Remote &amp; 1 year subscription)</t>
  </si>
  <si>
    <t>TT-9824QP-AI1</t>
  </si>
  <si>
    <t>98" Q Pro series Bundled with Merlyn AI (Remote &amp; 1 year subscription)</t>
  </si>
  <si>
    <t>TT-5524QP-COI</t>
  </si>
  <si>
    <t>55" Q Pro series Bundled with Coirle (PERPETUAL LICENSE)</t>
  </si>
  <si>
    <t>TT-6524QP-COI</t>
  </si>
  <si>
    <t>65" Q Pro series Bundled with Coirle (PERPETUAL LICENSE)</t>
  </si>
  <si>
    <t>TT-7524QP-COI</t>
  </si>
  <si>
    <t>75" Q Pro series Bundled with Coirle (PERPETUAL LICENSE)</t>
  </si>
  <si>
    <t>TT-8624QP-COI</t>
  </si>
  <si>
    <t>86" Q Pro series Bundled with Coirle (PERPETUAL LICENSE)</t>
  </si>
  <si>
    <t>TT-9824QP-COI</t>
  </si>
  <si>
    <t>98" Q Pro series Bundled with Coirle (PERPETUAL LICENSE)</t>
  </si>
  <si>
    <t>DV-12023HD</t>
  </si>
  <si>
    <t>Direct View LED 120" All-In-One Panel</t>
  </si>
  <si>
    <t>DV-15023HD</t>
  </si>
  <si>
    <t>Direct View LED 150" All-In-One Panel</t>
  </si>
  <si>
    <t>DV-18023HD</t>
  </si>
  <si>
    <t>Direct View LED 180" All-In-One Panel</t>
  </si>
  <si>
    <t>TT-6523C</t>
  </si>
  <si>
    <t>65" C series 4K LED 4K Multi-Touch Display, No embedded Operating system</t>
  </si>
  <si>
    <t>TT-7523C</t>
  </si>
  <si>
    <t>75" C series 4K LED 4K Multi-Touch Display, No embedded Operating system</t>
  </si>
  <si>
    <t>TT-8623C</t>
  </si>
  <si>
    <t>86" C series 4K LED 4K Multi-Touch Display, No embedded Operating system</t>
  </si>
  <si>
    <t>TT-6523C-RBH</t>
  </si>
  <si>
    <t>65" C Series+ Logitech Rally Bar Huddle Bundle. Zoom &amp; Teams Room Certified. Camera and Display mounts included</t>
  </si>
  <si>
    <t>TT-7523C-RBM</t>
  </si>
  <si>
    <t>75" C Series+ Logitech Rally Bar Mini Bundle. Zoom &amp; Teams Room Certified. Camera and Display mounts included</t>
  </si>
  <si>
    <t>TT-8623C-RB</t>
  </si>
  <si>
    <t>86" C Series+ Logitech Rally Bar Bundle. Zoom &amp; Teams Room Certified. Camera and Display mounts included</t>
  </si>
  <si>
    <t>Accessories</t>
  </si>
  <si>
    <t>FLEX-SDM</t>
  </si>
  <si>
    <t>SDM Computer for FLEX- i7 16GB RAM, 256GB SSD</t>
  </si>
  <si>
    <t>FLEX-STYLUS</t>
  </si>
  <si>
    <t>Magnetic Flex Active MPP Pen w/ Palm Rejection</t>
  </si>
  <si>
    <t>EPR5A51022-000</t>
  </si>
  <si>
    <t>Q Series Stylus</t>
  </si>
  <si>
    <t>EPR5A51023-000</t>
  </si>
  <si>
    <t>Z Series Stylus</t>
  </si>
  <si>
    <t>Q-Z WIFI</t>
  </si>
  <si>
    <t>Q and Z Series Wi-Fi 6 Bluetooth Module</t>
  </si>
  <si>
    <t xml:space="preserve">EPR8A65800-000 </t>
  </si>
  <si>
    <t>On-Board Computer (4K) - i5, 8G RAM, 128GB SSD</t>
  </si>
  <si>
    <t>EPR8A64000-000</t>
  </si>
  <si>
    <t>On-Board Computer (4K) - i7, 8G RAM, 256GB SSD</t>
  </si>
  <si>
    <t>EPR8A67160-000</t>
  </si>
  <si>
    <t>On-Board Computer (4K) - i7,16G RAM, 256GB SSD</t>
  </si>
  <si>
    <t>EPR8A65800-NWS</t>
  </si>
  <si>
    <t>On-Board Computer NO WINDOWS (4K) - i5, 8G RAM, 128GB SSD</t>
  </si>
  <si>
    <t>EPR8A64000-NWS</t>
  </si>
  <si>
    <t>On-Board Computer NO WINDOWS (4K) - i7, 8G RAM, 256GB SSD</t>
  </si>
  <si>
    <t>EPR8A67160-NWS</t>
  </si>
  <si>
    <t>On-Board Computer NO WINDOWS (4K) - i7,16G RAM, 256GB SSD</t>
  </si>
  <si>
    <t>EPR8A2023-EDLA</t>
  </si>
  <si>
    <t>Google Certified OPS computer- 8GB Rom/64GB Ram</t>
  </si>
  <si>
    <t>EPR8A6S256-000</t>
  </si>
  <si>
    <t>OPS Hard Drive Upgrade - 256 GB SSD</t>
  </si>
  <si>
    <t>EPR8A6S512-000</t>
  </si>
  <si>
    <t>OPS Hard Drive Upgrade - 512 GB SSD</t>
  </si>
  <si>
    <t>EPR8A6S999-000</t>
  </si>
  <si>
    <t>OPS Hard Drive Upgrade - 1TB SSD</t>
  </si>
  <si>
    <t>EPR8A6R032-000</t>
  </si>
  <si>
    <t>OPS RAM Upgrade to 32GB</t>
  </si>
  <si>
    <t>EPR8A6R016-000</t>
  </si>
  <si>
    <t>OPS RAM Upgrade to 16GB</t>
  </si>
  <si>
    <t>EPR8A71000-000</t>
  </si>
  <si>
    <t>Newline Chromebox Powered by CTL (4K)</t>
  </si>
  <si>
    <t>EPR8A50600-000</t>
  </si>
  <si>
    <t>43"/55"/65"/75"/86" Wall Mount</t>
  </si>
  <si>
    <t>EPR8A50980-000</t>
  </si>
  <si>
    <t>98" Wall Mount</t>
  </si>
  <si>
    <t>EPR8A50500-SQR</t>
  </si>
  <si>
    <t>Mobile Stand - Square Base</t>
  </si>
  <si>
    <t>EPR8A505DV-120</t>
  </si>
  <si>
    <t>DV Series Mobile Stand - 120" Size</t>
  </si>
  <si>
    <t>EPR8A505DV-150</t>
  </si>
  <si>
    <t>DV Series Mobile Stand - 150" Size</t>
  </si>
  <si>
    <t>EPR8A50500-ACS</t>
  </si>
  <si>
    <t>Newline/AC Stand</t>
  </si>
  <si>
    <t>EPR8A70080-000</t>
  </si>
  <si>
    <r>
      <rPr>
        <sz val="14"/>
        <color rgb="FF000000"/>
        <rFont val="Arial"/>
      </rPr>
      <t xml:space="preserve">iTeachSpider Non- Motorized Mobile Stand </t>
    </r>
    <r>
      <rPr>
        <sz val="11"/>
        <color rgb="FF000000"/>
        <rFont val="Arial"/>
      </rPr>
      <t>(Fixed, fits all display sizes)</t>
    </r>
  </si>
  <si>
    <t>EPR8A70070-000</t>
  </si>
  <si>
    <r>
      <rPr>
        <sz val="14"/>
        <color theme="1"/>
        <rFont val="Arial"/>
      </rPr>
      <t xml:space="preserve">iTeachSpider Motorized Mobile Stand </t>
    </r>
    <r>
      <rPr>
        <sz val="11"/>
        <color rgb="FF000000"/>
        <rFont val="Arial"/>
      </rPr>
      <t>(no tilt; fits all display sizes)</t>
    </r>
  </si>
  <si>
    <t>EPR8A60060-000</t>
  </si>
  <si>
    <r>
      <rPr>
        <sz val="14"/>
        <color rgb="FF000000"/>
        <rFont val="Arial"/>
      </rPr>
      <t xml:space="preserve">Motorized Mobile Stand </t>
    </r>
    <r>
      <rPr>
        <sz val="11"/>
        <color rgb="FF000000"/>
        <rFont val="Arial"/>
      </rPr>
      <t>(up-down-tilt; fits all display sizes)</t>
    </r>
  </si>
  <si>
    <t>EPR8A88400-000</t>
  </si>
  <si>
    <r>
      <rPr>
        <sz val="14"/>
        <color rgb="FF000000"/>
        <rFont val="Arial"/>
      </rPr>
      <t xml:space="preserve">BalanceBox 400-40 </t>
    </r>
    <r>
      <rPr>
        <sz val="11"/>
        <color rgb="FF000000"/>
        <rFont val="Arial"/>
      </rPr>
      <t xml:space="preserve">w/ VESA interface </t>
    </r>
    <r>
      <rPr>
        <sz val="8"/>
        <color rgb="FF000000"/>
        <rFont val="Arial"/>
      </rPr>
      <t>(Supports 55"Q, 55”Z, and 65”Z)</t>
    </r>
  </si>
  <si>
    <t>EPR8A88700-000</t>
  </si>
  <si>
    <r>
      <rPr>
        <sz val="14"/>
        <color rgb="FF000000"/>
        <rFont val="Arial"/>
      </rPr>
      <t xml:space="preserve">BalanceBox 400-70 </t>
    </r>
    <r>
      <rPr>
        <sz val="11"/>
        <color rgb="FF000000"/>
        <rFont val="Arial"/>
      </rPr>
      <t xml:space="preserve">w/ VESA interface </t>
    </r>
    <r>
      <rPr>
        <sz val="8"/>
        <color rgb="FF000000"/>
        <rFont val="Arial"/>
      </rPr>
      <t>(Supports 65"Q, 75”Q, 65”Z, 75"Z, and 86"Z)</t>
    </r>
  </si>
  <si>
    <t>EPR8A88800-000</t>
  </si>
  <si>
    <r>
      <rPr>
        <sz val="14"/>
        <color rgb="FF000000"/>
        <rFont val="Arial"/>
      </rPr>
      <t xml:space="preserve">BalanceBox 400-90 </t>
    </r>
    <r>
      <rPr>
        <sz val="11"/>
        <color rgb="FF000000"/>
        <rFont val="Arial"/>
      </rPr>
      <t>w/ VESA interface</t>
    </r>
    <r>
      <rPr>
        <sz val="14"/>
        <color rgb="FF000000"/>
        <rFont val="Arial"/>
      </rPr>
      <t xml:space="preserve"> </t>
    </r>
    <r>
      <rPr>
        <sz val="8"/>
        <color rgb="FF000000"/>
        <rFont val="Arial"/>
      </rPr>
      <t>(Supports 86"Q and 86"NT)</t>
    </r>
  </si>
  <si>
    <t>EPR8A88850-000</t>
  </si>
  <si>
    <r>
      <rPr>
        <sz val="14"/>
        <color theme="1"/>
        <rFont val="Arial"/>
      </rPr>
      <t xml:space="preserve">BalanceBox 650-80 </t>
    </r>
    <r>
      <rPr>
        <sz val="11"/>
        <color theme="1"/>
        <rFont val="Arial"/>
      </rPr>
      <t>w/ VESA interface</t>
    </r>
    <r>
      <rPr>
        <sz val="8"/>
        <color theme="1"/>
        <rFont val="Arial"/>
      </rPr>
      <t xml:space="preserve"> (Supports 55"Q, 65"Q, 75"Q, 65"Z, 75"Z, and 86"Z)</t>
    </r>
  </si>
  <si>
    <t>EPR8A88900-000</t>
  </si>
  <si>
    <r>
      <rPr>
        <sz val="14"/>
        <color theme="1"/>
        <rFont val="Arial"/>
      </rPr>
      <t xml:space="preserve">BalanceBox 650-130 </t>
    </r>
    <r>
      <rPr>
        <sz val="11"/>
        <color theme="1"/>
        <rFont val="Arial"/>
      </rPr>
      <t xml:space="preserve">w/ VESA interface </t>
    </r>
    <r>
      <rPr>
        <sz val="8"/>
        <color theme="1"/>
        <rFont val="Arial"/>
      </rPr>
      <t>(Supports 86"Q, 98"Q, 86"NT, and 98"NT)</t>
    </r>
  </si>
  <si>
    <t>EPR8A88444-MS</t>
  </si>
  <si>
    <r>
      <rPr>
        <sz val="14"/>
        <color rgb="FF000000"/>
        <rFont val="Arial"/>
      </rPr>
      <t>BalanceBox Mobile Stand MIX + 400-40</t>
    </r>
    <r>
      <rPr>
        <sz val="11"/>
        <color rgb="FF000000"/>
        <rFont val="Arial"/>
      </rPr>
      <t xml:space="preserve"> w/ VESA interface</t>
    </r>
    <r>
      <rPr>
        <sz val="8"/>
        <color rgb="FF000000"/>
        <rFont val="Arial"/>
      </rPr>
      <t xml:space="preserve"> (Supports 55"Q, 55”Z, and 65”Z)</t>
    </r>
  </si>
  <si>
    <t>EPR8A88555-MS</t>
  </si>
  <si>
    <r>
      <rPr>
        <sz val="14"/>
        <color rgb="FF000000"/>
        <rFont val="Arial"/>
      </rPr>
      <t>BalanceBox Mobile Stand MIX + 400-70</t>
    </r>
    <r>
      <rPr>
        <sz val="11"/>
        <color rgb="FF000000"/>
        <rFont val="Arial"/>
      </rPr>
      <t xml:space="preserve"> w/ VESA interface</t>
    </r>
    <r>
      <rPr>
        <sz val="8"/>
        <color rgb="FF000000"/>
        <rFont val="Arial"/>
      </rPr>
      <t xml:space="preserve"> (Supports 65"Q, 75”Q, 65”Z, 75"Z, and 86"Z)</t>
    </r>
  </si>
  <si>
    <t>EPR8A88666-MS</t>
  </si>
  <si>
    <r>
      <rPr>
        <sz val="14"/>
        <color rgb="FF000000"/>
        <rFont val="Arial"/>
      </rPr>
      <t>BalanceBox Mobile Stand MIX + 400-90</t>
    </r>
    <r>
      <rPr>
        <sz val="11"/>
        <color rgb="FF000000"/>
        <rFont val="Arial"/>
      </rPr>
      <t xml:space="preserve"> w/ VESA interface </t>
    </r>
    <r>
      <rPr>
        <sz val="8"/>
        <color rgb="FF000000"/>
        <rFont val="Arial"/>
      </rPr>
      <t>(Supports 86"Q and 86"NT)</t>
    </r>
  </si>
  <si>
    <t>EPR8A65080-000</t>
  </si>
  <si>
    <r>
      <rPr>
        <sz val="14"/>
        <color theme="1"/>
        <rFont val="Arial"/>
      </rPr>
      <t>BalanceBox Mobile Stand + 650-80</t>
    </r>
    <r>
      <rPr>
        <sz val="11"/>
        <color theme="1"/>
        <rFont val="Arial"/>
      </rPr>
      <t xml:space="preserve"> w/ VESA interface</t>
    </r>
    <r>
      <rPr>
        <sz val="14"/>
        <color theme="1"/>
        <rFont val="Arial"/>
      </rPr>
      <t xml:space="preserve"> </t>
    </r>
    <r>
      <rPr>
        <sz val="8"/>
        <color theme="1"/>
        <rFont val="Arial"/>
      </rPr>
      <t>(Supports 55"Q, 65"Q, 75"Q, 65"Z, 75"Z, and 86"Z)</t>
    </r>
  </si>
  <si>
    <t>EPR8A65130-000</t>
  </si>
  <si>
    <r>
      <rPr>
        <sz val="14"/>
        <color theme="1"/>
        <rFont val="Arial"/>
      </rPr>
      <t xml:space="preserve">BalanceBox Mobile Stand + 650-130 </t>
    </r>
    <r>
      <rPr>
        <sz val="11"/>
        <color theme="1"/>
        <rFont val="Arial"/>
      </rPr>
      <t xml:space="preserve">w/ VESA interface </t>
    </r>
    <r>
      <rPr>
        <sz val="8"/>
        <color theme="1"/>
        <rFont val="Arial"/>
      </rPr>
      <t>(Supports 86"Q, 98"Q, 86"NT, and 98"NT)</t>
    </r>
  </si>
  <si>
    <t>EPR8ANTPWM-000</t>
  </si>
  <si>
    <t>Newline Portrait and Landscape NT+ Wall Mount for 55" &amp; 65" Only</t>
  </si>
  <si>
    <t>EPR8A55RMF3-000</t>
  </si>
  <si>
    <t>Portrait/Landscape RMF3 Mount for 55" NT+</t>
  </si>
  <si>
    <t>EPR8A65RLF3-000</t>
  </si>
  <si>
    <t>Landscape RLF3 Mount for 65"NT+</t>
  </si>
  <si>
    <t>EPR8A65MTMP-000</t>
  </si>
  <si>
    <t>Portrait MTMP1U Mount for 65" NT+</t>
  </si>
  <si>
    <t>EPR8A5MFCUB-000</t>
  </si>
  <si>
    <t>Mobile MFCUB AV Cart Portrait/Landscape for 55"-65" NT+</t>
  </si>
  <si>
    <t>EPR8A5PFB1UB-000</t>
  </si>
  <si>
    <t>55"- 86" NT+ Series PFB Bolt-Down Mount</t>
  </si>
  <si>
    <t>EPR8A55OWKUP-000</t>
  </si>
  <si>
    <t>On-Wall Kiosk - Portrait Mode for 55" NT+</t>
  </si>
  <si>
    <t>EPR8A55OWKUL-000</t>
  </si>
  <si>
    <t>On-Wall Kiosk - Landscape Mode for 55" NT+</t>
  </si>
  <si>
    <t>EPR8A65OWKUP-000</t>
  </si>
  <si>
    <t>On-Wall Kiosk - Portrait Mode for 65" NT+</t>
  </si>
  <si>
    <t>EPR8A65OWKUL-000</t>
  </si>
  <si>
    <t>On-Wall Kiosk - Landscape Mode for 65" NT+</t>
  </si>
  <si>
    <t>EPR8A55UBPAC-000</t>
  </si>
  <si>
    <t>Floor Standing Kiosk for 55" NT+ w/ Base</t>
  </si>
  <si>
    <t>EPR8A50688-000</t>
  </si>
  <si>
    <t>Over-The-Board Mount</t>
  </si>
  <si>
    <t>EPR8ADVAPC-120</t>
  </si>
  <si>
    <t>Acrylic Protective Cover for 120" DV Series</t>
  </si>
  <si>
    <t>EPR8ADVAPC-150</t>
  </si>
  <si>
    <t>Acrylic Protective Cover for 150" DV Series</t>
  </si>
  <si>
    <t>EPR8ADVAPC-180</t>
  </si>
  <si>
    <t>Acrylic Protective Cover for 180" DV Series</t>
  </si>
  <si>
    <t>IRDC</t>
  </si>
  <si>
    <t>Newline In-Room Display Controller (IRDC)</t>
  </si>
  <si>
    <t>LOG-MUC</t>
  </si>
  <si>
    <t>Logitech MeetUp Camera</t>
  </si>
  <si>
    <t>LOG-MUMNT</t>
  </si>
  <si>
    <t>Logitech XL TV Mount (up to 90") for MeetUp</t>
  </si>
  <si>
    <t>LOG-MUMIC</t>
  </si>
  <si>
    <t>Logitech Expansion Mic For MeetUp</t>
  </si>
  <si>
    <t>MEETCAM-SET</t>
  </si>
  <si>
    <t>Newline Meet Cam</t>
  </si>
  <si>
    <t>TANGO-CAM</t>
  </si>
  <si>
    <t>Newline Tango HD Camera</t>
  </si>
  <si>
    <t>NEW-DOCCAM</t>
  </si>
  <si>
    <t>USB powered 4k document camera</t>
  </si>
  <si>
    <t>MIC-MODCAM4K</t>
  </si>
  <si>
    <t>Modular 4K Camera for Q &amp; Z Series (Built-in Mic)</t>
  </si>
  <si>
    <t>BT-NEWMIC</t>
  </si>
  <si>
    <t>Bluetooth Microphone Array for Q &amp; Z series</t>
  </si>
  <si>
    <t>NEW-MEDIAPLAY</t>
  </si>
  <si>
    <t>Newline MultiMedia Player for Digital Signage Powered by TSN</t>
  </si>
  <si>
    <t>LOG-VBWM</t>
  </si>
  <si>
    <t>Wall Mount for Video Bars</t>
  </si>
  <si>
    <t>LOG-MICPOD</t>
  </si>
  <si>
    <t>Graphite Mic Pod</t>
  </si>
  <si>
    <t>LOG-MPMNT</t>
  </si>
  <si>
    <t>Mount for Graphite Mic Pod</t>
  </si>
  <si>
    <t>Other Products</t>
  </si>
  <si>
    <t>EPR5A31024-001</t>
  </si>
  <si>
    <t>HDMI Cable - 15'</t>
  </si>
  <si>
    <t>EPR5A31024-000</t>
  </si>
  <si>
    <t>HDMI Cable - 30'</t>
  </si>
  <si>
    <t>EPR5A31025-000</t>
  </si>
  <si>
    <t>HDMI Cable - 50'</t>
  </si>
  <si>
    <t>EPR5A31020-015</t>
  </si>
  <si>
    <t>USB Cable - 15'</t>
  </si>
  <si>
    <t>EPR8A60DKS-000</t>
  </si>
  <si>
    <t>OPS Docking Station</t>
  </si>
  <si>
    <t>Dvremote-Rep</t>
  </si>
  <si>
    <t>DV series replacement Remote control</t>
  </si>
  <si>
    <t>EPR5A58805-000</t>
  </si>
  <si>
    <t>NT+ Series Remote</t>
  </si>
  <si>
    <t>EPR5A58806-000</t>
  </si>
  <si>
    <t>Q/Z Series Remote</t>
  </si>
  <si>
    <t>EPR5A58803-000</t>
  </si>
  <si>
    <t>RS+ Series Remote</t>
  </si>
  <si>
    <t>Dvvaccum-Rep</t>
  </si>
  <si>
    <t>DV series replacement Vaccum suction tool for tile replacement/adjustment</t>
  </si>
  <si>
    <t>EPR5A50088-000</t>
  </si>
  <si>
    <t>Newline Display Cleaning Kit</t>
  </si>
  <si>
    <t>EPR5A51002-000</t>
  </si>
  <si>
    <t>RS/RS+ Series Stylus</t>
  </si>
  <si>
    <t>EPR8A70088-000</t>
  </si>
  <si>
    <t>Wireless Dongle - RS and RS+</t>
  </si>
  <si>
    <t>EPR5A31021-000</t>
  </si>
  <si>
    <t>Extended Power Cable - 15'</t>
  </si>
  <si>
    <t>DV120TILE- Rep</t>
  </si>
  <si>
    <t>Replacement tile for the DV 120"</t>
  </si>
  <si>
    <t>DV150TILE- Rep</t>
  </si>
  <si>
    <t>Replacement tile for the DV 150"</t>
  </si>
  <si>
    <t>DV180TILE- Rep</t>
  </si>
  <si>
    <t>Replacement tile for the DV 180"</t>
  </si>
  <si>
    <t>DVCOMMIS-1DAY</t>
  </si>
  <si>
    <t>DV Series Installation On-Site Commissioner (1 Day)</t>
  </si>
  <si>
    <t>Software and Service</t>
  </si>
  <si>
    <t>EPR1B38LCS-000</t>
  </si>
  <si>
    <t>Newline Launch Control Software Suite - 1 year</t>
  </si>
  <si>
    <t>EPRNVCS-001</t>
  </si>
  <si>
    <t>Newline Visual Communication Solution - Signage powered by TSN (1 Year License) Per Device</t>
  </si>
  <si>
    <t>EPRNVCS-003</t>
  </si>
  <si>
    <t>Newline Visual Communication Solution - Signage powered by TSN (3 Year License) Per Device</t>
  </si>
  <si>
    <t>EPRNVCS-005</t>
  </si>
  <si>
    <t>Newline Visual Communication Solution - Signage powered by TSN (5 Year License) Per Device</t>
  </si>
  <si>
    <t>EPRNVCS-007</t>
  </si>
  <si>
    <t>Newline Visual Communication Solution - Signage powered by TSN (7 Year License) Per Device</t>
  </si>
  <si>
    <t>EPRNVCS-001-SL</t>
  </si>
  <si>
    <t>Newline VCS Powered by TSN Site License - 1 Year</t>
  </si>
  <si>
    <t>EPRNVCS-003-SL</t>
  </si>
  <si>
    <t>Newline VCS Powered by TSN Site License - 3 Year</t>
  </si>
  <si>
    <t>EPRNVCS-005-SL</t>
  </si>
  <si>
    <t>Newline VCS Powered by TSN Site License - 5 Year</t>
  </si>
  <si>
    <t>EPRNVCS-007-SL</t>
  </si>
  <si>
    <t>Newline VCS Powered by TSN Site License - 7 Year</t>
  </si>
  <si>
    <t>EPR1BACHOP-000</t>
  </si>
  <si>
    <t>Activity House Windows Software Suite - Perpetual License</t>
  </si>
  <si>
    <t>EPR1B31001-000</t>
  </si>
  <si>
    <t>IdeaMax - Annual</t>
  </si>
  <si>
    <t>EPR1B31008-000</t>
  </si>
  <si>
    <t>IdeaMax - Perpetual</t>
  </si>
  <si>
    <t>EPRCSUL-PER</t>
  </si>
  <si>
    <t>Coirle Perpetual License</t>
  </si>
  <si>
    <t>EPRCSTL-001</t>
  </si>
  <si>
    <t>Coirle Site License (Priced Per User, Sitewide) – 1 YR</t>
  </si>
  <si>
    <t>EPRCSTL-003</t>
  </si>
  <si>
    <t>Coirle Site License (Priced Per User, Sitewide) – 3 YR</t>
  </si>
  <si>
    <t>EPRCSTL-005</t>
  </si>
  <si>
    <t>Coirle Site License (Priced Per User, Sitewide) – 5 YR</t>
  </si>
  <si>
    <t>EPRCDTL-001</t>
  </si>
  <si>
    <t>Coirle District License (Priced Per User, Districtwide) – 1 YR</t>
  </si>
  <si>
    <t>EPRCDTL-003</t>
  </si>
  <si>
    <t>Coirle District License (Priced Per User, Districtwide) – 3 YR</t>
  </si>
  <si>
    <t>EPRCDTL-005</t>
  </si>
  <si>
    <t>Coirle District License (Priced Per User, Districtwide) – 5 YR</t>
  </si>
  <si>
    <t>MER-AI-1</t>
  </si>
  <si>
    <t>Merlyn AI Assistant 1 year subscription- Includes Remote</t>
  </si>
  <si>
    <t>MER-AI-3</t>
  </si>
  <si>
    <t>Merlyn AI Assistant 3 year subscription- Includes Remote</t>
  </si>
  <si>
    <t>MER-AI-5</t>
  </si>
  <si>
    <t>Merlyn AI Assistant 5 year subscription- Includes Remote</t>
  </si>
  <si>
    <t>MER-AIONLY-1</t>
  </si>
  <si>
    <t>Merlyn AI Assistant 1 year subscription- NO REMOTE SOFTWARE ONLY</t>
  </si>
  <si>
    <t>MER-AIONLY-3</t>
  </si>
  <si>
    <t>Merlyn AI Assistant 3 year subscription- NO REMOTE SOFTWARE ONLY</t>
  </si>
  <si>
    <t>MER-AIONLY-5</t>
  </si>
  <si>
    <t>Merlyn AI Assistant 5 year subscription- NO REMOTE SOFTWARE ONLY</t>
  </si>
  <si>
    <t>EPR8A00155-001</t>
  </si>
  <si>
    <t>550 1 Year Extended Warranty</t>
  </si>
  <si>
    <t>EPR8A00255-002</t>
  </si>
  <si>
    <t>550 2 Year Extended Warranty</t>
  </si>
  <si>
    <t>EPR8A00165-001</t>
  </si>
  <si>
    <t>650 1 Year Extended Warranty</t>
  </si>
  <si>
    <t>EPR8A00265-002</t>
  </si>
  <si>
    <t>650 2 Year Extended Warranty</t>
  </si>
  <si>
    <t>EPR8A00175-001</t>
  </si>
  <si>
    <t>750 1 Year Extended Warranty</t>
  </si>
  <si>
    <t>EPR8A00275-002</t>
  </si>
  <si>
    <t>750 2 Year Extended Warranty</t>
  </si>
  <si>
    <t>EPR8A00186-001</t>
  </si>
  <si>
    <t>860 1 Year Extended Warranty</t>
  </si>
  <si>
    <t>EPR8A00286-002</t>
  </si>
  <si>
    <t>860 2 Year Extended Warranty</t>
  </si>
  <si>
    <t>EPR8A00198-001</t>
  </si>
  <si>
    <t>980 1 Year Extended Warranty</t>
  </si>
  <si>
    <t>EPR8A00298-002</t>
  </si>
  <si>
    <t>980 2 Year Extended Warranty</t>
  </si>
  <si>
    <t>EPR8A00STV-002</t>
  </si>
  <si>
    <t>IT Hardware EPL 3760 - Newline Interactive Price Sheet</t>
  </si>
  <si>
    <t>Posted September 4th, 2024</t>
  </si>
  <si>
    <t>QTY</t>
  </si>
  <si>
    <t>Each</t>
  </si>
  <si>
    <t>EPL Price</t>
  </si>
  <si>
    <t>Payment Terms: Pre-payment required by card or check</t>
  </si>
  <si>
    <t>Lead-time: Typically ships within 5-7 days after receipt of order and payment</t>
  </si>
  <si>
    <t>Newline Interactive Support</t>
  </si>
  <si>
    <t>Phone: 888-233-0868</t>
  </si>
  <si>
    <t>Info@Newline-interactive.com</t>
  </si>
  <si>
    <t>Newline-interactive.com/USA</t>
  </si>
  <si>
    <t>STV-4324-PLUS</t>
  </si>
  <si>
    <t>43" STV+ Smart TV, UHD 4K, Built in Wifi, Digital Signage Capable, Commercial Display</t>
  </si>
  <si>
    <t>STV-5524-PLUS</t>
  </si>
  <si>
    <t>55" STV+ Smart TV, UHD 4K, Built in Wifi, Digital Signage Capable, Commercial Display</t>
  </si>
  <si>
    <t>STV-6524-PLUS</t>
  </si>
  <si>
    <t>65" STV+ Smart TV, UHD 4K, Built in Wifi, Digital Signage Capable, Commercial Display</t>
  </si>
  <si>
    <t>STV-7524-PLUS</t>
  </si>
  <si>
    <t>75" STV+ Smart TV, UHD 4K, Built in Wifi, Digital Signage Capable, Commercial Display</t>
  </si>
  <si>
    <t>STV-8524-PLUS</t>
  </si>
  <si>
    <t>85" STV+ Smart TV, UHD 4K, Built in Wifi, Digital Signage Capable, Commercial Display</t>
  </si>
  <si>
    <t>STV-9824-PLUS</t>
  </si>
  <si>
    <t>98" STV+ Smart TV, UHD 4K, Built in Wifi, Digital Signage Capable, Commercial Display</t>
  </si>
  <si>
    <t>PRO-PLUS-WIFI</t>
  </si>
  <si>
    <t>NT-PLUS and Qpro Wi-Fi 6 Bluetooth Module</t>
  </si>
  <si>
    <t>NLSPRODL-01</t>
  </si>
  <si>
    <t>Newline Signage Pro 1-Year Device License</t>
  </si>
  <si>
    <t>NLSPRODL-03</t>
  </si>
  <si>
    <t>Newline Signage Pro 3-Year Device License</t>
  </si>
  <si>
    <t>NLSPRODL-05</t>
  </si>
  <si>
    <t>Newline Signage Pro 5-Year Device License</t>
  </si>
  <si>
    <t>NLSPRODL-07</t>
  </si>
  <si>
    <t>Newline Signage Pro 7-Year Device License</t>
  </si>
  <si>
    <t>NLSPROSL-01</t>
  </si>
  <si>
    <t>Newline Signage Pro 1-Year Site License</t>
  </si>
  <si>
    <t>NLSPROSL-03</t>
  </si>
  <si>
    <t>Newline Signage Pro 3-Year Site License</t>
  </si>
  <si>
    <t>NLSPROSL-05</t>
  </si>
  <si>
    <t>Newline Signage Pro 5-Year Site License</t>
  </si>
  <si>
    <t>NLSPROSL-07</t>
  </si>
  <si>
    <t>Newline Signage Pro 7-Year Site License</t>
  </si>
  <si>
    <t>STV+ Series 2-Year Extended Warranty and Protection Plan (All Sizes)</t>
  </si>
  <si>
    <t>NLSPROMP</t>
  </si>
  <si>
    <t>Newline Signage Pro Media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</si>
</sst>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5" x14ac:knownFonts="1">
    <font>
      <sz val="11"/>
      <color theme="1"/>
      <name val="Aptos Narrow"/>
      <scheme val="minor"/>
    </font>
    <font>
      <b/>
      <sz val="14"/>
      <color theme="1"/>
      <name val="Arial"/>
    </font>
    <font>
      <sz val="11"/>
      <name val="Arial"/>
    </font>
    <font>
      <sz val="14"/>
      <color theme="1"/>
      <name val="Arial"/>
    </font>
    <font>
      <sz val="14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sz val="8"/>
      <color rgb="FF000000"/>
      <name val="Arial"/>
    </font>
    <font>
      <sz val="8"/>
      <color theme="1"/>
      <name val="Arial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ptos Narrow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E8F0FE"/>
        <bgColor rgb="FFE8F0FE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5" fillId="5" borderId="0" xfId="0" applyFont="1" applyFill="1"/>
    <xf numFmtId="0" fontId="1" fillId="6" borderId="3" xfId="0" applyFont="1" applyFill="1" applyBorder="1" applyAlignment="1">
      <alignment horizontal="center" wrapText="1"/>
    </xf>
    <xf numFmtId="0" fontId="0" fillId="0" borderId="5" xfId="0" applyBorder="1"/>
    <xf numFmtId="0" fontId="3" fillId="4" borderId="5" xfId="0" quotePrefix="1" applyFont="1" applyFill="1" applyBorder="1"/>
    <xf numFmtId="0" fontId="3" fillId="4" borderId="5" xfId="0" applyFont="1" applyFill="1" applyBorder="1"/>
    <xf numFmtId="164" fontId="9" fillId="4" borderId="5" xfId="0" applyNumberFormat="1" applyFont="1" applyFill="1" applyBorder="1" applyAlignment="1">
      <alignment horizontal="center"/>
    </xf>
    <xf numFmtId="164" fontId="3" fillId="4" borderId="5" xfId="0" applyNumberFormat="1" applyFont="1" applyFill="1" applyBorder="1"/>
    <xf numFmtId="0" fontId="3" fillId="4" borderId="7" xfId="0" quotePrefix="1" applyFont="1" applyFill="1" applyBorder="1"/>
    <xf numFmtId="0" fontId="3" fillId="4" borderId="7" xfId="0" applyFont="1" applyFill="1" applyBorder="1"/>
    <xf numFmtId="164" fontId="9" fillId="4" borderId="7" xfId="0" applyNumberFormat="1" applyFont="1" applyFill="1" applyBorder="1" applyAlignment="1">
      <alignment horizontal="center"/>
    </xf>
    <xf numFmtId="164" fontId="3" fillId="4" borderId="7" xfId="0" applyNumberFormat="1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" fillId="4" borderId="6" xfId="0" quotePrefix="1" applyFont="1" applyFill="1" applyBorder="1"/>
    <xf numFmtId="164" fontId="9" fillId="4" borderId="8" xfId="0" applyNumberFormat="1" applyFont="1" applyFill="1" applyBorder="1" applyAlignment="1">
      <alignment horizontal="center"/>
    </xf>
    <xf numFmtId="0" fontId="3" fillId="4" borderId="15" xfId="0" quotePrefix="1" applyFont="1" applyFill="1" applyBorder="1"/>
    <xf numFmtId="0" fontId="3" fillId="4" borderId="16" xfId="0" applyFont="1" applyFill="1" applyBorder="1"/>
    <xf numFmtId="164" fontId="9" fillId="4" borderId="17" xfId="0" applyNumberFormat="1" applyFont="1" applyFill="1" applyBorder="1" applyAlignment="1">
      <alignment horizontal="center"/>
    </xf>
    <xf numFmtId="0" fontId="3" fillId="4" borderId="8" xfId="0" applyFont="1" applyFill="1" applyBorder="1"/>
    <xf numFmtId="0" fontId="3" fillId="4" borderId="17" xfId="0" applyFont="1" applyFill="1" applyBorder="1"/>
    <xf numFmtId="164" fontId="9" fillId="4" borderId="6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9" fillId="4" borderId="7" xfId="0" applyNumberFormat="1" applyFont="1" applyFill="1" applyBorder="1" applyAlignment="1">
      <alignment horizontal="right"/>
    </xf>
    <xf numFmtId="164" fontId="9" fillId="4" borderId="8" xfId="0" applyNumberFormat="1" applyFont="1" applyFill="1" applyBorder="1" applyAlignment="1">
      <alignment horizontal="right"/>
    </xf>
    <xf numFmtId="164" fontId="9" fillId="4" borderId="5" xfId="0" applyNumberFormat="1" applyFont="1" applyFill="1" applyBorder="1" applyAlignment="1">
      <alignment horizontal="right"/>
    </xf>
    <xf numFmtId="164" fontId="9" fillId="4" borderId="10" xfId="0" applyNumberFormat="1" applyFont="1" applyFill="1" applyBorder="1" applyAlignment="1">
      <alignment horizontal="right"/>
    </xf>
    <xf numFmtId="164" fontId="9" fillId="4" borderId="12" xfId="0" applyNumberFormat="1" applyFont="1" applyFill="1" applyBorder="1" applyAlignment="1">
      <alignment horizontal="right"/>
    </xf>
    <xf numFmtId="164" fontId="9" fillId="4" borderId="13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12" fillId="0" borderId="5" xfId="1" applyBorder="1" applyAlignment="1">
      <alignment horizontal="center" vertical="center"/>
    </xf>
    <xf numFmtId="0" fontId="11" fillId="0" borderId="0" xfId="0" applyFont="1"/>
    <xf numFmtId="0" fontId="1" fillId="3" borderId="14" xfId="0" applyFont="1" applyFill="1" applyBorder="1" applyAlignment="1">
      <alignment horizontal="center"/>
    </xf>
    <xf numFmtId="0" fontId="2" fillId="0" borderId="14" xfId="0" applyFont="1" applyBorder="1"/>
    <xf numFmtId="0" fontId="1" fillId="6" borderId="3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6" borderId="1" xfId="0" applyFont="1" applyFill="1" applyBorder="1" applyAlignment="1">
      <alignment horizontal="center" wrapText="1"/>
    </xf>
    <xf numFmtId="0" fontId="2" fillId="0" borderId="4" xfId="0" applyFont="1" applyBorder="1"/>
    <xf numFmtId="0" fontId="1" fillId="6" borderId="18" xfId="0" applyFont="1" applyFill="1" applyBorder="1" applyAlignment="1">
      <alignment horizontal="center"/>
    </xf>
    <xf numFmtId="0" fontId="2" fillId="0" borderId="0" xfId="0" applyFont="1"/>
    <xf numFmtId="0" fontId="2" fillId="0" borderId="19" xfId="0" applyFont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4" borderId="20" xfId="0" applyFont="1" applyFill="1" applyBorder="1"/>
  </cellXfs>
  <cellStyles count="2">
    <cellStyle name="Hyperlink" xfId="1" builtinId="8"/>
    <cellStyle name="Normal" xfId="0" builtinId="0"/>
  </cellStyles>
  <dxfs count="35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rgb="FFE8F0FE"/>
          <bgColor rgb="FFE8F0FE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rgb="FFE8F0FE"/>
          <bgColor rgb="FFE8F0FE"/>
        </patternFill>
      </fill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rgb="FFE8F0FE"/>
          <bgColor rgb="FFE8F0FE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&quot;$&quot;#,##0.00"/>
      <fill>
        <patternFill patternType="solid">
          <fgColor rgb="FFE8F0FE"/>
          <bgColor rgb="FFE8F0FE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rgb="FFE8F0FE"/>
          <bgColor rgb="FFE8F0FE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rgb="FFE8F0FE"/>
          <bgColor rgb="FFE8F0FE"/>
        </patternFill>
      </fill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numFmt numFmtId="164" formatCode="&quot;$&quot;#,##0.00"/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</dxfs>
  <tableStyles count="5" defaultTableStyle="TableStyleMedium2" defaultPivotStyle="PivotStyleLight16">
    <tableStyle name="Master OGSPEPPM Pricing - DO NO-style" pivot="0" count="2" xr9:uid="{8370B499-015F-4874-AF03-83BE57ED3ECB}">
      <tableStyleElement type="firstRowStripe" dxfId="34"/>
      <tableStyleElement type="secondRowStripe" dxfId="33"/>
    </tableStyle>
    <tableStyle name="Master OGSPEPPM Pricing - DO NO-style 2" pivot="0" count="2" xr9:uid="{F8943CF7-9CA5-41AD-BA82-951278D4FBEA}">
      <tableStyleElement type="firstRowStripe" dxfId="32"/>
      <tableStyleElement type="secondRowStripe" dxfId="31"/>
    </tableStyle>
    <tableStyle name="Master OGSPEPPM Pricing - DO NO-style 3" pivot="0" count="2" xr9:uid="{6769178B-1506-42AF-ABBD-3AF56049B67F}">
      <tableStyleElement type="firstRowStripe" dxfId="30"/>
      <tableStyleElement type="secondRowStripe" dxfId="29"/>
    </tableStyle>
    <tableStyle name="Master OGSPEPPM Pricing - DO NO-style 4" pivot="0" count="2" xr9:uid="{14F1308E-98BA-4EAC-89E6-A51C833C6FB8}">
      <tableStyleElement type="firstRowStripe" dxfId="28"/>
      <tableStyleElement type="secondRowStripe" dxfId="27"/>
    </tableStyle>
    <tableStyle name="Master OGSPEPPM Pricing - DO NO-style 5" pivot="0" count="2" xr9:uid="{C9EB5647-E239-4FC0-B8B7-443677B17A2E}">
      <tableStyleElement type="firstRowStripe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3752850</xdr:colOff>
      <xdr:row>0</xdr:row>
      <xdr:rowOff>38100</xdr:rowOff>
    </xdr:from>
    <xdr:ext cx="3267075" cy="914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6AA87A7-C880-4798-BF3F-EA1E2B0CE1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00825" y="38100"/>
          <a:ext cx="3267075" cy="9144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C4FF51-FB46-4B63-B0EF-966F1CF39029}" name="Table_151" displayName="Table_151" ref="B10:F50" headerRowCount="0">
  <tableColumns count="5">
    <tableColumn id="1" xr3:uid="{B1EE118B-9CC0-41F8-83FE-3F7B812EC7F2}" name="Column1"/>
    <tableColumn id="2" xr3:uid="{2C0A17F0-1B8B-4BEE-8CEB-21C9CBF1BDED}" name="Column2"/>
    <tableColumn id="3" xr3:uid="{C6EE4E47-C121-4E6D-8D2A-4CEA9C533884}" name="Column3"/>
    <tableColumn id="4" xr3:uid="{6B3CC95A-283D-4C5E-A56A-A495CF62863C}" name="Column4"/>
    <tableColumn id="5" xr3:uid="{950833B8-DE24-4ED2-A7F1-16D0670F2E5F}" name="Column5" dataDxfId="24">
      <calculatedColumnFormula>Table_151[[#This Row],[Column4]]*0.46</calculatedColumnFormula>
    </tableColumn>
  </tableColumns>
  <tableStyleInfo name="Master OGSPEPPM Pricing - DO NO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D3DFE4-0DA8-404C-8C5F-C2835B490A1A}" name="Table_152" displayName="Table_152" ref="B52:F117" headerRowCount="0" tableBorderDxfId="23">
  <tableColumns count="5">
    <tableColumn id="1" xr3:uid="{63282D1F-B61F-4FE5-B64C-7549015ACCD6}" name="Column1" dataDxfId="22"/>
    <tableColumn id="2" xr3:uid="{B284D2BB-1332-4FA2-B488-D9D2E1662A67}" name="Column2" dataDxfId="21"/>
    <tableColumn id="3" xr3:uid="{805E20ED-8F8E-42E6-973B-0AE5EB15B917}" name="Column3" dataDxfId="20"/>
    <tableColumn id="4" xr3:uid="{D8D39434-9843-432C-82BD-D6A344AC77C6}" name="Column4" dataDxfId="19"/>
    <tableColumn id="5" xr3:uid="{01D0DA0E-4452-4BB4-97EF-9D9A6B6EF5C7}" name="Column5" dataDxfId="18">
      <calculatedColumnFormula>Table_152[[#This Row],[Column4]]*0.46</calculatedColumnFormula>
    </tableColumn>
  </tableColumns>
  <tableStyleInfo name="Master OGSPEPPM Pricing - DO NO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AAA8E7-EDD2-47EC-B212-06DAC9CDC54E}" name="Table_153" displayName="Table_153" ref="B119:C136" headerRowCount="0" tableBorderDxfId="17">
  <tableColumns count="2">
    <tableColumn id="1" xr3:uid="{170E8602-2BD4-418F-B455-6BB54141B06A}" name="Column1" dataDxfId="16"/>
    <tableColumn id="2" xr3:uid="{86D1E8A2-3A8E-44D0-8824-7E734B42754D}" name="Column2" dataDxfId="15"/>
  </tableColumns>
  <tableStyleInfo name="Master OGSPEPPM Pricing - DO NO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5DCEFD-0D13-4B08-B6EF-7CDF3AEF9811}" name="Table_154" displayName="Table_154" ref="D119:F136" headerRowCount="0" headerRowDxfId="14" dataDxfId="13" totalsRowDxfId="11" tableBorderDxfId="12">
  <tableColumns count="3">
    <tableColumn id="1" xr3:uid="{085D864B-3D46-4470-8CB2-9B546C5271F9}" name="Column1" dataDxfId="10"/>
    <tableColumn id="2" xr3:uid="{7A6CAA11-B520-4DA6-8F71-0B3E8A7FC891}" name="Column2" dataDxfId="9"/>
    <tableColumn id="3" xr3:uid="{87124D9D-A7F8-4FAF-A225-4F20433EA5AA}" name="Column3" dataDxfId="8">
      <calculatedColumnFormula>Table_154[[#This Row],[Column2]]*0.46</calculatedColumnFormula>
    </tableColumn>
  </tableColumns>
  <tableStyleInfo name="Master OGSPEPPM Pricing - DO NO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7CAE77-B8F2-49C6-82A5-C0A0E8F66F78}" name="Table_155" displayName="Table_155" ref="B138:E182" headerRowCount="0" headerRowDxfId="7" totalsRowDxfId="6">
  <tableColumns count="4">
    <tableColumn id="1" xr3:uid="{E61D12E7-5875-4694-BCC1-F0B4760D5BAE}" name="Column1" dataDxfId="5"/>
    <tableColumn id="2" xr3:uid="{C58A48B7-64F9-480C-8281-6ABBD90ADBBD}" name="Column2" dataDxfId="4"/>
    <tableColumn id="3" xr3:uid="{01AAA348-CD46-40B6-ADC8-C70964213254}" name="Column3" dataDxfId="3"/>
    <tableColumn id="4" xr3:uid="{F3C98663-742A-4464-9348-B030399A1460}" name="Column4" headerRowDxfId="2" dataDxfId="1" totalsRowDxfId="0"/>
  </tableColumns>
  <tableStyleInfo name="Master OGSPEPPM Pricing - DO NO-style 5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Newline-interactive.com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1279-9BC9-4357-A591-0E5F4C64AD1B}">
  <sheetPr>
    <outlinePr summaryBelow="0" summaryRight="0"/>
    <pageSetUpPr fitToPage="1"/>
  </sheetPr>
  <dimension ref="B1:Y190"/>
  <sheetViews>
    <sheetView tabSelected="1" workbookViewId="0">
      <selection activeCell="B13" sqref="B13"/>
    </sheetView>
  </sheetViews>
  <sheetFormatPr defaultColWidth="14.42578125" defaultRowHeight="15" customHeight="1" x14ac:dyDescent="0.25"/>
  <cols>
    <col min="2" max="2" width="30.140625" customWidth="1"/>
    <col min="3" max="3" width="149.5703125" bestFit="1" customWidth="1"/>
    <col min="4" max="4" width="19" customWidth="1"/>
    <col min="5" max="5" width="17.140625" customWidth="1"/>
    <col min="6" max="6" width="18" customWidth="1"/>
  </cols>
  <sheetData>
    <row r="1" spans="2:6" ht="31.5" customHeight="1" x14ac:dyDescent="0.25"/>
    <row r="2" spans="2:6" x14ac:dyDescent="0.25"/>
    <row r="4" spans="2:6" x14ac:dyDescent="0.25"/>
    <row r="5" spans="2:6" ht="24" x14ac:dyDescent="0.25">
      <c r="C5" s="43" t="s">
        <v>314</v>
      </c>
      <c r="D5" s="43"/>
    </row>
    <row r="6" spans="2:6" ht="15.75" x14ac:dyDescent="0.25">
      <c r="C6" s="44" t="s">
        <v>315</v>
      </c>
      <c r="D6" s="44"/>
    </row>
    <row r="7" spans="2:6" ht="15.75" thickBot="1" x14ac:dyDescent="0.3"/>
    <row r="8" spans="2:6" ht="18.75" thickBot="1" x14ac:dyDescent="0.3">
      <c r="B8" s="12" t="s">
        <v>0</v>
      </c>
      <c r="C8" s="12" t="s">
        <v>1</v>
      </c>
      <c r="D8" s="13" t="s">
        <v>316</v>
      </c>
      <c r="E8" s="12" t="s">
        <v>2</v>
      </c>
      <c r="F8" s="13" t="s">
        <v>318</v>
      </c>
    </row>
    <row r="9" spans="2:6" ht="18.75" thickBot="1" x14ac:dyDescent="0.3">
      <c r="B9" s="33" t="s">
        <v>3</v>
      </c>
      <c r="C9" s="34"/>
      <c r="D9" s="34"/>
      <c r="E9" s="34"/>
      <c r="F9" s="34"/>
    </row>
    <row r="10" spans="2:6" ht="18" x14ac:dyDescent="0.25">
      <c r="B10" s="8" t="s">
        <v>4</v>
      </c>
      <c r="C10" s="9" t="s">
        <v>5</v>
      </c>
      <c r="D10" s="10" t="s">
        <v>317</v>
      </c>
      <c r="E10" s="11">
        <v>3996</v>
      </c>
      <c r="F10" s="11">
        <f>Table_151[[#This Row],[Column4]]*0.46</f>
        <v>1838.16</v>
      </c>
    </row>
    <row r="11" spans="2:6" ht="18" x14ac:dyDescent="0.25">
      <c r="B11" s="45" t="s">
        <v>325</v>
      </c>
      <c r="C11" s="45" t="s">
        <v>326</v>
      </c>
      <c r="D11" s="10" t="s">
        <v>317</v>
      </c>
      <c r="E11" s="11">
        <v>3196</v>
      </c>
      <c r="F11" s="11">
        <f>Table_151[[#This Row],[Column4]]*0.46</f>
        <v>1470.16</v>
      </c>
    </row>
    <row r="12" spans="2:6" ht="18" x14ac:dyDescent="0.25">
      <c r="B12" s="45" t="s">
        <v>327</v>
      </c>
      <c r="C12" s="45" t="s">
        <v>328</v>
      </c>
      <c r="D12" s="10" t="s">
        <v>317</v>
      </c>
      <c r="E12" s="11">
        <v>4396</v>
      </c>
      <c r="F12" s="11">
        <f>Table_151[[#This Row],[Column4]]*0.46</f>
        <v>2022.16</v>
      </c>
    </row>
    <row r="13" spans="2:6" ht="18" x14ac:dyDescent="0.25">
      <c r="B13" s="45" t="s">
        <v>329</v>
      </c>
      <c r="C13" s="45" t="s">
        <v>330</v>
      </c>
      <c r="D13" s="10" t="s">
        <v>317</v>
      </c>
      <c r="E13" s="11">
        <v>5596</v>
      </c>
      <c r="F13" s="11">
        <f>Table_151[[#This Row],[Column4]]*0.46</f>
        <v>2574.1600000000003</v>
      </c>
    </row>
    <row r="14" spans="2:6" ht="18" x14ac:dyDescent="0.25">
      <c r="B14" s="45" t="s">
        <v>331</v>
      </c>
      <c r="C14" s="45" t="s">
        <v>332</v>
      </c>
      <c r="D14" s="10" t="s">
        <v>317</v>
      </c>
      <c r="E14" s="11">
        <v>7596</v>
      </c>
      <c r="F14" s="11">
        <f>Table_151[[#This Row],[Column4]]*0.46</f>
        <v>3494.1600000000003</v>
      </c>
    </row>
    <row r="15" spans="2:6" ht="18" x14ac:dyDescent="0.25">
      <c r="B15" s="45" t="s">
        <v>333</v>
      </c>
      <c r="C15" s="45" t="s">
        <v>334</v>
      </c>
      <c r="D15" s="10" t="s">
        <v>317</v>
      </c>
      <c r="E15" s="11">
        <v>11996</v>
      </c>
      <c r="F15" s="11">
        <f>Table_151[[#This Row],[Column4]]*0.46</f>
        <v>5518.16</v>
      </c>
    </row>
    <row r="16" spans="2:6" ht="18" x14ac:dyDescent="0.25">
      <c r="B16" s="45" t="s">
        <v>335</v>
      </c>
      <c r="C16" s="45" t="s">
        <v>336</v>
      </c>
      <c r="D16" s="10" t="s">
        <v>317</v>
      </c>
      <c r="E16" s="11">
        <v>26396</v>
      </c>
      <c r="F16" s="11">
        <f>Table_151[[#This Row],[Column4]]*0.46</f>
        <v>12142.16</v>
      </c>
    </row>
    <row r="17" spans="2:6" ht="18" x14ac:dyDescent="0.25">
      <c r="B17" s="8" t="s">
        <v>6</v>
      </c>
      <c r="C17" s="9" t="s">
        <v>7</v>
      </c>
      <c r="D17" s="10" t="s">
        <v>317</v>
      </c>
      <c r="E17" s="11">
        <v>30916</v>
      </c>
      <c r="F17" s="11">
        <f>Table_151[[#This Row],[Column4]]*0.46</f>
        <v>14221.36</v>
      </c>
    </row>
    <row r="18" spans="2:6" ht="18" x14ac:dyDescent="0.25">
      <c r="B18" s="8" t="s">
        <v>8</v>
      </c>
      <c r="C18" s="9" t="s">
        <v>9</v>
      </c>
      <c r="D18" s="10" t="s">
        <v>317</v>
      </c>
      <c r="E18" s="11">
        <v>27196</v>
      </c>
      <c r="F18" s="11">
        <f>Table_151[[#This Row],[Column4]]*0.46</f>
        <v>12510.16</v>
      </c>
    </row>
    <row r="19" spans="2:6" ht="18" x14ac:dyDescent="0.25">
      <c r="B19" s="8" t="s">
        <v>10</v>
      </c>
      <c r="C19" s="9" t="s">
        <v>11</v>
      </c>
      <c r="D19" s="10" t="s">
        <v>317</v>
      </c>
      <c r="E19" s="11">
        <v>31996</v>
      </c>
      <c r="F19" s="11">
        <f>Table_151[[#This Row],[Column4]]*0.46</f>
        <v>14718.16</v>
      </c>
    </row>
    <row r="20" spans="2:6" ht="18" x14ac:dyDescent="0.25">
      <c r="B20" s="8" t="s">
        <v>12</v>
      </c>
      <c r="C20" s="9" t="s">
        <v>13</v>
      </c>
      <c r="D20" s="10" t="s">
        <v>317</v>
      </c>
      <c r="E20" s="11">
        <v>42796</v>
      </c>
      <c r="F20" s="11">
        <f>Table_151[[#This Row],[Column4]]*0.46</f>
        <v>19686.16</v>
      </c>
    </row>
    <row r="21" spans="2:6" ht="18" x14ac:dyDescent="0.25">
      <c r="B21" s="8" t="s">
        <v>14</v>
      </c>
      <c r="C21" s="9" t="s">
        <v>15</v>
      </c>
      <c r="D21" s="10" t="s">
        <v>317</v>
      </c>
      <c r="E21" s="11">
        <v>49596</v>
      </c>
      <c r="F21" s="11">
        <f>Table_151[[#This Row],[Column4]]*0.46</f>
        <v>22814.16</v>
      </c>
    </row>
    <row r="22" spans="2:6" ht="18" x14ac:dyDescent="0.25">
      <c r="B22" s="8" t="s">
        <v>16</v>
      </c>
      <c r="C22" s="9" t="s">
        <v>17</v>
      </c>
      <c r="D22" s="10" t="s">
        <v>317</v>
      </c>
      <c r="E22" s="11">
        <v>37796</v>
      </c>
      <c r="F22" s="11">
        <f>Table_151[[#This Row],[Column4]]*0.46</f>
        <v>17386.16</v>
      </c>
    </row>
    <row r="23" spans="2:6" ht="18" x14ac:dyDescent="0.25">
      <c r="B23" s="8" t="s">
        <v>18</v>
      </c>
      <c r="C23" s="9" t="s">
        <v>19</v>
      </c>
      <c r="D23" s="10" t="s">
        <v>317</v>
      </c>
      <c r="E23" s="11">
        <v>36396</v>
      </c>
      <c r="F23" s="11">
        <f>Table_151[[#This Row],[Column4]]*0.46</f>
        <v>16742.16</v>
      </c>
    </row>
    <row r="24" spans="2:6" ht="18" x14ac:dyDescent="0.25">
      <c r="B24" s="8" t="s">
        <v>20</v>
      </c>
      <c r="C24" s="9" t="s">
        <v>21</v>
      </c>
      <c r="D24" s="10" t="s">
        <v>317</v>
      </c>
      <c r="E24" s="11">
        <v>41196</v>
      </c>
      <c r="F24" s="11">
        <f>Table_151[[#This Row],[Column4]]*0.46</f>
        <v>18950.16</v>
      </c>
    </row>
    <row r="25" spans="2:6" ht="18" x14ac:dyDescent="0.25">
      <c r="B25" s="8" t="s">
        <v>22</v>
      </c>
      <c r="C25" s="9" t="s">
        <v>23</v>
      </c>
      <c r="D25" s="10" t="s">
        <v>317</v>
      </c>
      <c r="E25" s="11">
        <v>51996</v>
      </c>
      <c r="F25" s="11">
        <f>Table_151[[#This Row],[Column4]]*0.46</f>
        <v>23918.16</v>
      </c>
    </row>
    <row r="26" spans="2:6" ht="18" x14ac:dyDescent="0.25">
      <c r="B26" s="8" t="s">
        <v>24</v>
      </c>
      <c r="C26" s="9" t="s">
        <v>25</v>
      </c>
      <c r="D26" s="10" t="s">
        <v>317</v>
      </c>
      <c r="E26" s="11">
        <v>58796</v>
      </c>
      <c r="F26" s="11">
        <f>Table_151[[#This Row],[Column4]]*0.46</f>
        <v>27046.16</v>
      </c>
    </row>
    <row r="27" spans="2:6" ht="18" x14ac:dyDescent="0.25">
      <c r="B27" s="8" t="s">
        <v>26</v>
      </c>
      <c r="C27" s="9" t="s">
        <v>27</v>
      </c>
      <c r="D27" s="10" t="s">
        <v>317</v>
      </c>
      <c r="E27" s="11">
        <v>16796</v>
      </c>
      <c r="F27" s="11">
        <f>Table_151[[#This Row],[Column4]]*0.46</f>
        <v>7726.1600000000008</v>
      </c>
    </row>
    <row r="28" spans="2:6" ht="18" x14ac:dyDescent="0.25">
      <c r="B28" s="8" t="s">
        <v>28</v>
      </c>
      <c r="C28" s="9" t="s">
        <v>29</v>
      </c>
      <c r="D28" s="10" t="s">
        <v>317</v>
      </c>
      <c r="E28" s="11">
        <v>18396</v>
      </c>
      <c r="F28" s="11">
        <f>Table_151[[#This Row],[Column4]]*0.46</f>
        <v>8462.16</v>
      </c>
    </row>
    <row r="29" spans="2:6" ht="18" x14ac:dyDescent="0.25">
      <c r="B29" s="8" t="s">
        <v>30</v>
      </c>
      <c r="C29" s="9" t="s">
        <v>31</v>
      </c>
      <c r="D29" s="10" t="s">
        <v>317</v>
      </c>
      <c r="E29" s="11">
        <v>25196</v>
      </c>
      <c r="F29" s="11">
        <f>Table_151[[#This Row],[Column4]]*0.46</f>
        <v>11590.16</v>
      </c>
    </row>
    <row r="30" spans="2:6" ht="18" x14ac:dyDescent="0.25">
      <c r="B30" s="8" t="s">
        <v>32</v>
      </c>
      <c r="C30" s="9" t="s">
        <v>33</v>
      </c>
      <c r="D30" s="10" t="s">
        <v>317</v>
      </c>
      <c r="E30" s="11">
        <v>32796</v>
      </c>
      <c r="F30" s="11">
        <f>Table_151[[#This Row],[Column4]]*0.46</f>
        <v>15086.16</v>
      </c>
    </row>
    <row r="31" spans="2:6" ht="18" x14ac:dyDescent="0.25">
      <c r="B31" s="8" t="s">
        <v>34</v>
      </c>
      <c r="C31" s="9" t="s">
        <v>35</v>
      </c>
      <c r="D31" s="10" t="s">
        <v>317</v>
      </c>
      <c r="E31" s="11">
        <v>63996</v>
      </c>
      <c r="F31" s="11">
        <f>Table_151[[#This Row],[Column4]]*0.46</f>
        <v>29438.16</v>
      </c>
    </row>
    <row r="32" spans="2:6" ht="18" x14ac:dyDescent="0.25">
      <c r="B32" s="8" t="s">
        <v>36</v>
      </c>
      <c r="C32" s="9" t="s">
        <v>37</v>
      </c>
      <c r="D32" s="10" t="s">
        <v>317</v>
      </c>
      <c r="E32" s="11">
        <v>21836</v>
      </c>
      <c r="F32" s="11">
        <f>Table_151[[#This Row],[Column4]]*0.46</f>
        <v>10044.560000000001</v>
      </c>
    </row>
    <row r="33" spans="2:6" ht="18" x14ac:dyDescent="0.25">
      <c r="B33" s="8" t="s">
        <v>38</v>
      </c>
      <c r="C33" s="9" t="s">
        <v>39</v>
      </c>
      <c r="D33" s="10" t="s">
        <v>317</v>
      </c>
      <c r="E33" s="11">
        <v>23196</v>
      </c>
      <c r="F33" s="11">
        <f>Table_151[[#This Row],[Column4]]*0.46</f>
        <v>10670.16</v>
      </c>
    </row>
    <row r="34" spans="2:6" ht="18" x14ac:dyDescent="0.25">
      <c r="B34" s="8" t="s">
        <v>40</v>
      </c>
      <c r="C34" s="9" t="s">
        <v>41</v>
      </c>
      <c r="D34" s="10" t="s">
        <v>317</v>
      </c>
      <c r="E34" s="11">
        <v>26796</v>
      </c>
      <c r="F34" s="11">
        <f>Table_151[[#This Row],[Column4]]*0.46</f>
        <v>12326.16</v>
      </c>
    </row>
    <row r="35" spans="2:6" ht="18" x14ac:dyDescent="0.25">
      <c r="B35" s="8" t="s">
        <v>42</v>
      </c>
      <c r="C35" s="9" t="s">
        <v>43</v>
      </c>
      <c r="D35" s="10" t="s">
        <v>317</v>
      </c>
      <c r="E35" s="11">
        <v>35596</v>
      </c>
      <c r="F35" s="11">
        <f>Table_151[[#This Row],[Column4]]*0.46</f>
        <v>16374.16</v>
      </c>
    </row>
    <row r="36" spans="2:6" ht="18" x14ac:dyDescent="0.25">
      <c r="B36" s="8" t="s">
        <v>44</v>
      </c>
      <c r="C36" s="9" t="s">
        <v>45</v>
      </c>
      <c r="D36" s="10" t="s">
        <v>317</v>
      </c>
      <c r="E36" s="11">
        <v>65396</v>
      </c>
      <c r="F36" s="11">
        <f>Table_151[[#This Row],[Column4]]*0.46</f>
        <v>30082.16</v>
      </c>
    </row>
    <row r="37" spans="2:6" ht="18" x14ac:dyDescent="0.25">
      <c r="B37" s="8" t="s">
        <v>46</v>
      </c>
      <c r="C37" s="9" t="s">
        <v>47</v>
      </c>
      <c r="D37" s="10" t="s">
        <v>317</v>
      </c>
      <c r="E37" s="11">
        <v>19196</v>
      </c>
      <c r="F37" s="11">
        <f>Table_151[[#This Row],[Column4]]*0.46</f>
        <v>8830.16</v>
      </c>
    </row>
    <row r="38" spans="2:6" ht="18" x14ac:dyDescent="0.25">
      <c r="B38" s="8" t="s">
        <v>48</v>
      </c>
      <c r="C38" s="9" t="s">
        <v>49</v>
      </c>
      <c r="D38" s="10" t="s">
        <v>317</v>
      </c>
      <c r="E38" s="11">
        <v>20556</v>
      </c>
      <c r="F38" s="11">
        <f>Table_151[[#This Row],[Column4]]*0.46</f>
        <v>9455.76</v>
      </c>
    </row>
    <row r="39" spans="2:6" ht="18" x14ac:dyDescent="0.25">
      <c r="B39" s="8" t="s">
        <v>50</v>
      </c>
      <c r="C39" s="9" t="s">
        <v>51</v>
      </c>
      <c r="D39" s="10" t="s">
        <v>317</v>
      </c>
      <c r="E39" s="11">
        <v>24156</v>
      </c>
      <c r="F39" s="11">
        <f>Table_151[[#This Row],[Column4]]*0.46</f>
        <v>11111.76</v>
      </c>
    </row>
    <row r="40" spans="2:6" ht="18" x14ac:dyDescent="0.25">
      <c r="B40" s="8" t="s">
        <v>52</v>
      </c>
      <c r="C40" s="9" t="s">
        <v>53</v>
      </c>
      <c r="D40" s="10" t="s">
        <v>317</v>
      </c>
      <c r="E40" s="11">
        <v>32956</v>
      </c>
      <c r="F40" s="11">
        <f>Table_151[[#This Row],[Column4]]*0.46</f>
        <v>15159.76</v>
      </c>
    </row>
    <row r="41" spans="2:6" ht="18" x14ac:dyDescent="0.25">
      <c r="B41" s="8" t="s">
        <v>54</v>
      </c>
      <c r="C41" s="9" t="s">
        <v>55</v>
      </c>
      <c r="D41" s="10" t="s">
        <v>317</v>
      </c>
      <c r="E41" s="11">
        <v>64072</v>
      </c>
      <c r="F41" s="11">
        <f>Table_151[[#This Row],[Column4]]*0.46</f>
        <v>29473.120000000003</v>
      </c>
    </row>
    <row r="42" spans="2:6" ht="18" x14ac:dyDescent="0.25">
      <c r="B42" s="8" t="s">
        <v>56</v>
      </c>
      <c r="C42" s="9" t="s">
        <v>57</v>
      </c>
      <c r="D42" s="10" t="s">
        <v>317</v>
      </c>
      <c r="E42" s="11">
        <v>239996</v>
      </c>
      <c r="F42" s="11">
        <f>Table_151[[#This Row],[Column4]]*0.46</f>
        <v>110398.16</v>
      </c>
    </row>
    <row r="43" spans="2:6" ht="18" x14ac:dyDescent="0.25">
      <c r="B43" s="8" t="s">
        <v>58</v>
      </c>
      <c r="C43" s="9" t="s">
        <v>59</v>
      </c>
      <c r="D43" s="10" t="s">
        <v>317</v>
      </c>
      <c r="E43" s="11">
        <v>279996</v>
      </c>
      <c r="F43" s="11">
        <f>Table_151[[#This Row],[Column4]]*0.46</f>
        <v>128798.16</v>
      </c>
    </row>
    <row r="44" spans="2:6" ht="18" x14ac:dyDescent="0.25">
      <c r="B44" s="8" t="s">
        <v>60</v>
      </c>
      <c r="C44" s="9" t="s">
        <v>61</v>
      </c>
      <c r="D44" s="10" t="s">
        <v>317</v>
      </c>
      <c r="E44" s="11">
        <v>319996</v>
      </c>
      <c r="F44" s="11">
        <f>Table_151[[#This Row],[Column4]]*0.46</f>
        <v>147198.16</v>
      </c>
    </row>
    <row r="45" spans="2:6" ht="18" x14ac:dyDescent="0.25">
      <c r="B45" s="8" t="s">
        <v>62</v>
      </c>
      <c r="C45" s="9" t="s">
        <v>63</v>
      </c>
      <c r="D45" s="10" t="s">
        <v>317</v>
      </c>
      <c r="E45" s="11">
        <v>13996</v>
      </c>
      <c r="F45" s="11">
        <f>Table_151[[#This Row],[Column4]]*0.46</f>
        <v>6438.16</v>
      </c>
    </row>
    <row r="46" spans="2:6" ht="18" x14ac:dyDescent="0.25">
      <c r="B46" s="8" t="s">
        <v>64</v>
      </c>
      <c r="C46" s="9" t="s">
        <v>65</v>
      </c>
      <c r="D46" s="10" t="s">
        <v>317</v>
      </c>
      <c r="E46" s="11">
        <v>16796</v>
      </c>
      <c r="F46" s="11">
        <f>Table_151[[#This Row],[Column4]]*0.46</f>
        <v>7726.1600000000008</v>
      </c>
    </row>
    <row r="47" spans="2:6" ht="18" x14ac:dyDescent="0.25">
      <c r="B47" s="8" t="s">
        <v>66</v>
      </c>
      <c r="C47" s="9" t="s">
        <v>67</v>
      </c>
      <c r="D47" s="10" t="s">
        <v>317</v>
      </c>
      <c r="E47" s="11">
        <v>22396</v>
      </c>
      <c r="F47" s="11">
        <f>Table_151[[#This Row],[Column4]]*0.46</f>
        <v>10302.16</v>
      </c>
    </row>
    <row r="48" spans="2:6" ht="18" x14ac:dyDescent="0.25">
      <c r="B48" s="8" t="s">
        <v>68</v>
      </c>
      <c r="C48" s="9" t="s">
        <v>69</v>
      </c>
      <c r="D48" s="10" t="s">
        <v>317</v>
      </c>
      <c r="E48" s="11">
        <v>28796</v>
      </c>
      <c r="F48" s="11">
        <f>Table_151[[#This Row],[Column4]]*0.46</f>
        <v>13246.16</v>
      </c>
    </row>
    <row r="49" spans="2:25" ht="18" x14ac:dyDescent="0.25">
      <c r="B49" s="8" t="s">
        <v>70</v>
      </c>
      <c r="C49" s="9" t="s">
        <v>71</v>
      </c>
      <c r="D49" s="10" t="s">
        <v>317</v>
      </c>
      <c r="E49" s="11">
        <v>40796</v>
      </c>
      <c r="F49" s="11">
        <f>Table_151[[#This Row],[Column4]]*0.46</f>
        <v>18766.16</v>
      </c>
    </row>
    <row r="50" spans="2:25" ht="18" x14ac:dyDescent="0.25">
      <c r="B50" s="8" t="s">
        <v>72</v>
      </c>
      <c r="C50" s="9" t="s">
        <v>73</v>
      </c>
      <c r="D50" s="10" t="s">
        <v>317</v>
      </c>
      <c r="E50" s="11">
        <v>52796</v>
      </c>
      <c r="F50" s="11">
        <f>Table_151[[#This Row],[Column4]]*0.46</f>
        <v>24286.16</v>
      </c>
    </row>
    <row r="51" spans="2:25" ht="18" x14ac:dyDescent="0.25">
      <c r="B51" s="35" t="s">
        <v>74</v>
      </c>
      <c r="C51" s="36"/>
      <c r="D51" s="36"/>
      <c r="E51" s="36"/>
      <c r="F51" s="37"/>
    </row>
    <row r="52" spans="2:25" ht="18" x14ac:dyDescent="0.25">
      <c r="B52" s="14" t="s">
        <v>75</v>
      </c>
      <c r="C52" s="9" t="s">
        <v>76</v>
      </c>
      <c r="D52" s="15" t="s">
        <v>317</v>
      </c>
      <c r="E52" s="11">
        <v>10396</v>
      </c>
      <c r="F52" s="11">
        <f>Table_152[[#This Row],[Column4]]*0.46</f>
        <v>4782.16</v>
      </c>
    </row>
    <row r="53" spans="2:25" ht="18" x14ac:dyDescent="0.25">
      <c r="B53" s="14" t="s">
        <v>77</v>
      </c>
      <c r="C53" s="9" t="s">
        <v>78</v>
      </c>
      <c r="D53" s="15" t="s">
        <v>317</v>
      </c>
      <c r="E53" s="11">
        <v>296</v>
      </c>
      <c r="F53" s="11">
        <f>Table_152[[#This Row],[Column4]]*0.46</f>
        <v>136.16</v>
      </c>
    </row>
    <row r="54" spans="2:25" ht="18" x14ac:dyDescent="0.25">
      <c r="B54" s="14" t="s">
        <v>79</v>
      </c>
      <c r="C54" s="9" t="s">
        <v>80</v>
      </c>
      <c r="D54" s="15" t="s">
        <v>317</v>
      </c>
      <c r="E54" s="11">
        <v>72</v>
      </c>
      <c r="F54" s="11">
        <f>Table_152[[#This Row],[Column4]]*0.46</f>
        <v>33.120000000000005</v>
      </c>
    </row>
    <row r="55" spans="2:25" ht="18" x14ac:dyDescent="0.25">
      <c r="B55" s="14" t="s">
        <v>81</v>
      </c>
      <c r="C55" s="9" t="s">
        <v>82</v>
      </c>
      <c r="D55" s="15" t="s">
        <v>317</v>
      </c>
      <c r="E55" s="11">
        <v>596</v>
      </c>
      <c r="F55" s="11">
        <f>Table_152[[#This Row],[Column4]]*0.46</f>
        <v>274.16000000000003</v>
      </c>
    </row>
    <row r="56" spans="2:25" ht="18" x14ac:dyDescent="0.25">
      <c r="B56" s="14" t="s">
        <v>337</v>
      </c>
      <c r="C56" s="9" t="s">
        <v>338</v>
      </c>
      <c r="D56" s="15" t="s">
        <v>317</v>
      </c>
      <c r="E56" s="11">
        <v>396</v>
      </c>
      <c r="F56" s="11">
        <f>Table_152[[#This Row],[Column4]]*0.46</f>
        <v>182.16</v>
      </c>
    </row>
    <row r="57" spans="2:25" ht="18" x14ac:dyDescent="0.25">
      <c r="B57" s="14" t="s">
        <v>83</v>
      </c>
      <c r="C57" s="9" t="s">
        <v>84</v>
      </c>
      <c r="D57" s="15" t="s">
        <v>317</v>
      </c>
      <c r="E57" s="11">
        <v>396</v>
      </c>
      <c r="F57" s="11">
        <f>Table_152[[#This Row],[Column4]]*0.46</f>
        <v>182.16</v>
      </c>
    </row>
    <row r="58" spans="2:25" ht="18" x14ac:dyDescent="0.25">
      <c r="B58" s="14" t="s">
        <v>85</v>
      </c>
      <c r="C58" s="9" t="s">
        <v>86</v>
      </c>
      <c r="D58" s="15" t="s">
        <v>317</v>
      </c>
      <c r="E58" s="11">
        <v>5996</v>
      </c>
      <c r="F58" s="11">
        <f>Table_152[[#This Row],[Column4]]*0.46</f>
        <v>2758.1600000000003</v>
      </c>
    </row>
    <row r="59" spans="2:25" ht="18" x14ac:dyDescent="0.25">
      <c r="B59" s="14" t="s">
        <v>87</v>
      </c>
      <c r="C59" s="9" t="s">
        <v>88</v>
      </c>
      <c r="D59" s="15" t="s">
        <v>317</v>
      </c>
      <c r="E59" s="11">
        <v>7196</v>
      </c>
      <c r="F59" s="11">
        <f>Table_152[[#This Row],[Column4]]*0.46</f>
        <v>3310.1600000000003</v>
      </c>
    </row>
    <row r="60" spans="2:25" ht="18" x14ac:dyDescent="0.25">
      <c r="B60" s="14" t="s">
        <v>89</v>
      </c>
      <c r="C60" s="9" t="s">
        <v>90</v>
      </c>
      <c r="D60" s="15" t="s">
        <v>317</v>
      </c>
      <c r="E60" s="11">
        <v>8996</v>
      </c>
      <c r="F60" s="11">
        <f>Table_152[[#This Row],[Column4]]*0.46</f>
        <v>4138.16</v>
      </c>
    </row>
    <row r="61" spans="2:25" ht="18" x14ac:dyDescent="0.25">
      <c r="B61" s="14" t="s">
        <v>91</v>
      </c>
      <c r="C61" s="9" t="s">
        <v>92</v>
      </c>
      <c r="D61" s="15" t="s">
        <v>317</v>
      </c>
      <c r="E61" s="11">
        <v>5696</v>
      </c>
      <c r="F61" s="11">
        <f>Table_152[[#This Row],[Column4]]*0.46</f>
        <v>2620.1600000000003</v>
      </c>
    </row>
    <row r="62" spans="2:25" ht="18" x14ac:dyDescent="0.25">
      <c r="B62" s="14" t="s">
        <v>93</v>
      </c>
      <c r="C62" s="9" t="s">
        <v>94</v>
      </c>
      <c r="D62" s="15" t="s">
        <v>317</v>
      </c>
      <c r="E62" s="11">
        <v>6896</v>
      </c>
      <c r="F62" s="11">
        <f>Table_152[[#This Row],[Column4]]*0.46</f>
        <v>3172.1600000000003</v>
      </c>
    </row>
    <row r="63" spans="2:25" ht="18" x14ac:dyDescent="0.25">
      <c r="B63" s="14" t="s">
        <v>95</v>
      </c>
      <c r="C63" s="9" t="s">
        <v>96</v>
      </c>
      <c r="D63" s="15" t="s">
        <v>317</v>
      </c>
      <c r="E63" s="11">
        <v>8696</v>
      </c>
      <c r="F63" s="11">
        <f>Table_152[[#This Row],[Column4]]*0.46</f>
        <v>4000.1600000000003</v>
      </c>
    </row>
    <row r="64" spans="2:25" ht="18" x14ac:dyDescent="0.25">
      <c r="B64" s="14" t="s">
        <v>97</v>
      </c>
      <c r="C64" s="9" t="s">
        <v>98</v>
      </c>
      <c r="D64" s="15" t="s">
        <v>317</v>
      </c>
      <c r="E64" s="11">
        <v>1396</v>
      </c>
      <c r="F64" s="11">
        <f>Table_152[[#This Row],[Column4]]*0.46</f>
        <v>642.16000000000008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6" ht="18" x14ac:dyDescent="0.25">
      <c r="B65" s="14" t="s">
        <v>99</v>
      </c>
      <c r="C65" s="9" t="s">
        <v>100</v>
      </c>
      <c r="D65" s="15" t="s">
        <v>317</v>
      </c>
      <c r="E65" s="11">
        <v>1336</v>
      </c>
      <c r="F65" s="11">
        <f>Table_152[[#This Row],[Column4]]*0.46</f>
        <v>614.56000000000006</v>
      </c>
    </row>
    <row r="66" spans="2:6" ht="18" x14ac:dyDescent="0.25">
      <c r="B66" s="14" t="s">
        <v>101</v>
      </c>
      <c r="C66" s="9" t="s">
        <v>102</v>
      </c>
      <c r="D66" s="15" t="s">
        <v>317</v>
      </c>
      <c r="E66" s="11">
        <v>2116</v>
      </c>
      <c r="F66" s="11">
        <f>Table_152[[#This Row],[Column4]]*0.46</f>
        <v>973.36</v>
      </c>
    </row>
    <row r="67" spans="2:6" ht="18" x14ac:dyDescent="0.25">
      <c r="B67" s="14" t="s">
        <v>103</v>
      </c>
      <c r="C67" s="9" t="s">
        <v>104</v>
      </c>
      <c r="D67" s="15" t="s">
        <v>317</v>
      </c>
      <c r="E67" s="11">
        <v>3636</v>
      </c>
      <c r="F67" s="11">
        <f>Table_152[[#This Row],[Column4]]*0.46</f>
        <v>1672.5600000000002</v>
      </c>
    </row>
    <row r="68" spans="2:6" ht="18" x14ac:dyDescent="0.25">
      <c r="B68" s="14" t="s">
        <v>105</v>
      </c>
      <c r="C68" s="9" t="s">
        <v>106</v>
      </c>
      <c r="D68" s="15" t="s">
        <v>317</v>
      </c>
      <c r="E68" s="11">
        <v>1336</v>
      </c>
      <c r="F68" s="11">
        <f>Table_152[[#This Row],[Column4]]*0.46</f>
        <v>614.56000000000006</v>
      </c>
    </row>
    <row r="69" spans="2:6" ht="18" x14ac:dyDescent="0.25">
      <c r="B69" s="14" t="s">
        <v>107</v>
      </c>
      <c r="C69" s="9" t="s">
        <v>108</v>
      </c>
      <c r="D69" s="15" t="s">
        <v>317</v>
      </c>
      <c r="E69" s="11">
        <v>976</v>
      </c>
      <c r="F69" s="11">
        <f>Table_152[[#This Row],[Column4]]*0.46</f>
        <v>448.96000000000004</v>
      </c>
    </row>
    <row r="70" spans="2:6" ht="18" x14ac:dyDescent="0.25">
      <c r="B70" s="14" t="s">
        <v>109</v>
      </c>
      <c r="C70" s="9" t="s">
        <v>110</v>
      </c>
      <c r="D70" s="15" t="s">
        <v>317</v>
      </c>
      <c r="E70" s="11">
        <v>1596</v>
      </c>
      <c r="F70" s="11">
        <f>Table_152[[#This Row],[Column4]]*0.46</f>
        <v>734.16000000000008</v>
      </c>
    </row>
    <row r="71" spans="2:6" ht="18" x14ac:dyDescent="0.25">
      <c r="B71" s="14" t="s">
        <v>111</v>
      </c>
      <c r="C71" s="9" t="s">
        <v>112</v>
      </c>
      <c r="D71" s="15" t="s">
        <v>317</v>
      </c>
      <c r="E71" s="11">
        <v>996</v>
      </c>
      <c r="F71" s="11">
        <f>Table_152[[#This Row],[Column4]]*0.46</f>
        <v>458.16</v>
      </c>
    </row>
    <row r="72" spans="2:6" ht="18" x14ac:dyDescent="0.25">
      <c r="B72" s="14" t="s">
        <v>113</v>
      </c>
      <c r="C72" s="9" t="s">
        <v>114</v>
      </c>
      <c r="D72" s="15" t="s">
        <v>317</v>
      </c>
      <c r="E72" s="11">
        <v>1396</v>
      </c>
      <c r="F72" s="11">
        <f>Table_152[[#This Row],[Column4]]*0.46</f>
        <v>642.16000000000008</v>
      </c>
    </row>
    <row r="73" spans="2:6" ht="18" x14ac:dyDescent="0.25">
      <c r="B73" s="14" t="s">
        <v>115</v>
      </c>
      <c r="C73" s="9" t="s">
        <v>116</v>
      </c>
      <c r="D73" s="15" t="s">
        <v>317</v>
      </c>
      <c r="E73" s="11">
        <v>3996</v>
      </c>
      <c r="F73" s="11">
        <f>Table_152[[#This Row],[Column4]]*0.46</f>
        <v>1838.16</v>
      </c>
    </row>
    <row r="74" spans="2:6" ht="18" x14ac:dyDescent="0.25">
      <c r="B74" s="14" t="s">
        <v>117</v>
      </c>
      <c r="C74" s="9" t="s">
        <v>118</v>
      </c>
      <c r="D74" s="15" t="s">
        <v>317</v>
      </c>
      <c r="E74" s="11">
        <v>13996</v>
      </c>
      <c r="F74" s="11">
        <f>Table_152[[#This Row],[Column4]]*0.46</f>
        <v>6438.16</v>
      </c>
    </row>
    <row r="75" spans="2:6" ht="18" x14ac:dyDescent="0.25">
      <c r="B75" s="14" t="s">
        <v>119</v>
      </c>
      <c r="C75" s="9" t="s">
        <v>120</v>
      </c>
      <c r="D75" s="15" t="s">
        <v>317</v>
      </c>
      <c r="E75" s="11">
        <v>13996</v>
      </c>
      <c r="F75" s="11">
        <f>Table_152[[#This Row],[Column4]]*0.46</f>
        <v>6438.16</v>
      </c>
    </row>
    <row r="76" spans="2:6" ht="18" x14ac:dyDescent="0.25">
      <c r="B76" s="14" t="s">
        <v>121</v>
      </c>
      <c r="C76" s="9" t="s">
        <v>122</v>
      </c>
      <c r="D76" s="15" t="s">
        <v>317</v>
      </c>
      <c r="E76" s="11">
        <v>3996</v>
      </c>
      <c r="F76" s="11">
        <f>Table_152[[#This Row],[Column4]]*0.46</f>
        <v>1838.16</v>
      </c>
    </row>
    <row r="77" spans="2:6" ht="18" x14ac:dyDescent="0.25">
      <c r="B77" s="14" t="s">
        <v>123</v>
      </c>
      <c r="C77" s="9" t="s">
        <v>124</v>
      </c>
      <c r="D77" s="15" t="s">
        <v>317</v>
      </c>
      <c r="E77" s="11">
        <v>6796</v>
      </c>
      <c r="F77" s="11">
        <f>Table_152[[#This Row],[Column4]]*0.46</f>
        <v>3126.1600000000003</v>
      </c>
    </row>
    <row r="78" spans="2:6" ht="18" x14ac:dyDescent="0.25">
      <c r="B78" s="14" t="s">
        <v>125</v>
      </c>
      <c r="C78" s="9" t="s">
        <v>126</v>
      </c>
      <c r="D78" s="15" t="s">
        <v>317</v>
      </c>
      <c r="E78" s="11">
        <v>7996</v>
      </c>
      <c r="F78" s="11">
        <f>Table_152[[#This Row],[Column4]]*0.46</f>
        <v>3678.1600000000003</v>
      </c>
    </row>
    <row r="79" spans="2:6" ht="18" x14ac:dyDescent="0.25">
      <c r="B79" s="14" t="s">
        <v>127</v>
      </c>
      <c r="C79" s="9" t="s">
        <v>128</v>
      </c>
      <c r="D79" s="15" t="s">
        <v>317</v>
      </c>
      <c r="E79" s="11">
        <v>8796</v>
      </c>
      <c r="F79" s="11">
        <f>Table_152[[#This Row],[Column4]]*0.46</f>
        <v>4046.1600000000003</v>
      </c>
    </row>
    <row r="80" spans="2:6" ht="18" x14ac:dyDescent="0.25">
      <c r="B80" s="14" t="s">
        <v>129</v>
      </c>
      <c r="C80" s="9" t="s">
        <v>130</v>
      </c>
      <c r="D80" s="15" t="s">
        <v>317</v>
      </c>
      <c r="E80" s="11">
        <v>4196</v>
      </c>
      <c r="F80" s="11">
        <f>Table_152[[#This Row],[Column4]]*0.46</f>
        <v>1930.16</v>
      </c>
    </row>
    <row r="81" spans="2:6" ht="18" x14ac:dyDescent="0.25">
      <c r="B81" s="14" t="s">
        <v>131</v>
      </c>
      <c r="C81" s="9" t="s">
        <v>132</v>
      </c>
      <c r="D81" s="15" t="s">
        <v>317</v>
      </c>
      <c r="E81" s="11">
        <v>4196</v>
      </c>
      <c r="F81" s="11">
        <f>Table_152[[#This Row],[Column4]]*0.46</f>
        <v>1930.16</v>
      </c>
    </row>
    <row r="82" spans="2:6" ht="18" x14ac:dyDescent="0.25">
      <c r="B82" s="14" t="s">
        <v>133</v>
      </c>
      <c r="C82" s="9" t="s">
        <v>134</v>
      </c>
      <c r="D82" s="15" t="s">
        <v>317</v>
      </c>
      <c r="E82" s="11">
        <v>4196</v>
      </c>
      <c r="F82" s="11">
        <f>Table_152[[#This Row],[Column4]]*0.46</f>
        <v>1930.16</v>
      </c>
    </row>
    <row r="83" spans="2:6" ht="18" x14ac:dyDescent="0.25">
      <c r="B83" s="14" t="s">
        <v>135</v>
      </c>
      <c r="C83" s="9" t="s">
        <v>136</v>
      </c>
      <c r="D83" s="15" t="s">
        <v>317</v>
      </c>
      <c r="E83" s="11">
        <v>8876</v>
      </c>
      <c r="F83" s="11">
        <f>Table_152[[#This Row],[Column4]]*0.46</f>
        <v>4082.96</v>
      </c>
    </row>
    <row r="84" spans="2:6" ht="18" x14ac:dyDescent="0.25">
      <c r="B84" s="14" t="s">
        <v>137</v>
      </c>
      <c r="C84" s="9" t="s">
        <v>138</v>
      </c>
      <c r="D84" s="15" t="s">
        <v>317</v>
      </c>
      <c r="E84" s="11">
        <v>9236</v>
      </c>
      <c r="F84" s="11">
        <f>Table_152[[#This Row],[Column4]]*0.46</f>
        <v>4248.5600000000004</v>
      </c>
    </row>
    <row r="85" spans="2:6" ht="18" x14ac:dyDescent="0.25">
      <c r="B85" s="14" t="s">
        <v>139</v>
      </c>
      <c r="C85" s="9" t="s">
        <v>140</v>
      </c>
      <c r="D85" s="15" t="s">
        <v>317</v>
      </c>
      <c r="E85" s="11">
        <v>6596</v>
      </c>
      <c r="F85" s="11">
        <f>Table_152[[#This Row],[Column4]]*0.46</f>
        <v>3034.1600000000003</v>
      </c>
    </row>
    <row r="86" spans="2:6" ht="18" x14ac:dyDescent="0.25">
      <c r="B86" s="14" t="s">
        <v>141</v>
      </c>
      <c r="C86" s="9" t="s">
        <v>142</v>
      </c>
      <c r="D86" s="15" t="s">
        <v>317</v>
      </c>
      <c r="E86" s="11">
        <v>6596</v>
      </c>
      <c r="F86" s="11">
        <f>Table_152[[#This Row],[Column4]]*0.46</f>
        <v>3034.1600000000003</v>
      </c>
    </row>
    <row r="87" spans="2:6" ht="18" x14ac:dyDescent="0.25">
      <c r="B87" s="14" t="s">
        <v>143</v>
      </c>
      <c r="C87" s="9" t="s">
        <v>144</v>
      </c>
      <c r="D87" s="15" t="s">
        <v>317</v>
      </c>
      <c r="E87" s="11">
        <v>6596</v>
      </c>
      <c r="F87" s="11">
        <f>Table_152[[#This Row],[Column4]]*0.46</f>
        <v>3034.1600000000003</v>
      </c>
    </row>
    <row r="88" spans="2:6" ht="18" x14ac:dyDescent="0.25">
      <c r="B88" s="14" t="s">
        <v>145</v>
      </c>
      <c r="C88" s="9" t="s">
        <v>146</v>
      </c>
      <c r="D88" s="15" t="s">
        <v>317</v>
      </c>
      <c r="E88" s="11">
        <v>14556</v>
      </c>
      <c r="F88" s="11">
        <f>Table_152[[#This Row],[Column4]]*0.46</f>
        <v>6695.76</v>
      </c>
    </row>
    <row r="89" spans="2:6" ht="18" x14ac:dyDescent="0.25">
      <c r="B89" s="14" t="s">
        <v>147</v>
      </c>
      <c r="C89" s="9" t="s">
        <v>148</v>
      </c>
      <c r="D89" s="15" t="s">
        <v>317</v>
      </c>
      <c r="E89" s="11">
        <v>14836</v>
      </c>
      <c r="F89" s="11">
        <f>Table_152[[#This Row],[Column4]]*0.46</f>
        <v>6824.56</v>
      </c>
    </row>
    <row r="90" spans="2:6" ht="18" x14ac:dyDescent="0.25">
      <c r="B90" s="14" t="s">
        <v>149</v>
      </c>
      <c r="C90" s="9" t="s">
        <v>150</v>
      </c>
      <c r="D90" s="15" t="s">
        <v>317</v>
      </c>
      <c r="E90" s="11">
        <v>596</v>
      </c>
      <c r="F90" s="11">
        <f>Table_152[[#This Row],[Column4]]*0.46</f>
        <v>274.16000000000003</v>
      </c>
    </row>
    <row r="91" spans="2:6" ht="18" x14ac:dyDescent="0.25">
      <c r="B91" s="14" t="s">
        <v>151</v>
      </c>
      <c r="C91" s="9" t="s">
        <v>152</v>
      </c>
      <c r="D91" s="15" t="s">
        <v>317</v>
      </c>
      <c r="E91" s="11">
        <v>916</v>
      </c>
      <c r="F91" s="11">
        <f>Table_152[[#This Row],[Column4]]*0.46</f>
        <v>421.36</v>
      </c>
    </row>
    <row r="92" spans="2:6" ht="18" x14ac:dyDescent="0.25">
      <c r="B92" s="14" t="s">
        <v>153</v>
      </c>
      <c r="C92" s="9" t="s">
        <v>154</v>
      </c>
      <c r="D92" s="15" t="s">
        <v>317</v>
      </c>
      <c r="E92" s="11">
        <v>1276</v>
      </c>
      <c r="F92" s="11">
        <f>Table_152[[#This Row],[Column4]]*0.46</f>
        <v>586.96</v>
      </c>
    </row>
    <row r="93" spans="2:6" ht="18" x14ac:dyDescent="0.25">
      <c r="B93" s="14" t="s">
        <v>155</v>
      </c>
      <c r="C93" s="9" t="s">
        <v>156</v>
      </c>
      <c r="D93" s="15" t="s">
        <v>317</v>
      </c>
      <c r="E93" s="11">
        <v>1636</v>
      </c>
      <c r="F93" s="11">
        <f>Table_152[[#This Row],[Column4]]*0.46</f>
        <v>752.56000000000006</v>
      </c>
    </row>
    <row r="94" spans="2:6" ht="18" x14ac:dyDescent="0.25">
      <c r="B94" s="14" t="s">
        <v>157</v>
      </c>
      <c r="C94" s="9" t="s">
        <v>158</v>
      </c>
      <c r="D94" s="15" t="s">
        <v>317</v>
      </c>
      <c r="E94" s="11">
        <v>7796</v>
      </c>
      <c r="F94" s="11">
        <f>Table_152[[#This Row],[Column4]]*0.46</f>
        <v>3586.1600000000003</v>
      </c>
    </row>
    <row r="95" spans="2:6" ht="18" x14ac:dyDescent="0.25">
      <c r="B95" s="14" t="s">
        <v>159</v>
      </c>
      <c r="C95" s="9" t="s">
        <v>160</v>
      </c>
      <c r="D95" s="15" t="s">
        <v>317</v>
      </c>
      <c r="E95" s="11">
        <v>7516</v>
      </c>
      <c r="F95" s="11">
        <f>Table_152[[#This Row],[Column4]]*0.46</f>
        <v>3457.36</v>
      </c>
    </row>
    <row r="96" spans="2:6" ht="18" x14ac:dyDescent="0.25">
      <c r="B96" s="14" t="s">
        <v>161</v>
      </c>
      <c r="C96" s="9" t="s">
        <v>162</v>
      </c>
      <c r="D96" s="15" t="s">
        <v>317</v>
      </c>
      <c r="E96" s="11">
        <v>14996</v>
      </c>
      <c r="F96" s="11">
        <f>Table_152[[#This Row],[Column4]]*0.46</f>
        <v>6898.16</v>
      </c>
    </row>
    <row r="97" spans="2:6" ht="18" x14ac:dyDescent="0.25">
      <c r="B97" s="14" t="s">
        <v>163</v>
      </c>
      <c r="C97" s="9" t="s">
        <v>164</v>
      </c>
      <c r="D97" s="15" t="s">
        <v>317</v>
      </c>
      <c r="E97" s="11">
        <v>17996</v>
      </c>
      <c r="F97" s="11">
        <f>Table_152[[#This Row],[Column4]]*0.46</f>
        <v>8278.16</v>
      </c>
    </row>
    <row r="98" spans="2:6" ht="18" x14ac:dyDescent="0.25">
      <c r="B98" s="14" t="s">
        <v>165</v>
      </c>
      <c r="C98" s="9" t="s">
        <v>166</v>
      </c>
      <c r="D98" s="15" t="s">
        <v>317</v>
      </c>
      <c r="E98" s="11">
        <v>20396</v>
      </c>
      <c r="F98" s="11">
        <f>Table_152[[#This Row],[Column4]]*0.46</f>
        <v>9382.16</v>
      </c>
    </row>
    <row r="99" spans="2:6" ht="18" x14ac:dyDescent="0.25">
      <c r="B99" s="14" t="s">
        <v>167</v>
      </c>
      <c r="C99" s="9" t="s">
        <v>168</v>
      </c>
      <c r="D99" s="15" t="s">
        <v>317</v>
      </c>
      <c r="E99" s="11">
        <v>23996</v>
      </c>
      <c r="F99" s="11">
        <f>Table_152[[#This Row],[Column4]]*0.46</f>
        <v>11038.16</v>
      </c>
    </row>
    <row r="100" spans="2:6" ht="18" x14ac:dyDescent="0.25">
      <c r="B100" s="14" t="s">
        <v>169</v>
      </c>
      <c r="C100" s="9" t="s">
        <v>170</v>
      </c>
      <c r="D100" s="15" t="s">
        <v>317</v>
      </c>
      <c r="E100" s="11">
        <v>31796</v>
      </c>
      <c r="F100" s="11">
        <f>Table_152[[#This Row],[Column4]]*0.46</f>
        <v>14626.16</v>
      </c>
    </row>
    <row r="101" spans="2:6" ht="18" x14ac:dyDescent="0.25">
      <c r="B101" s="14" t="s">
        <v>171</v>
      </c>
      <c r="C101" s="9" t="s">
        <v>172</v>
      </c>
      <c r="D101" s="15" t="s">
        <v>317</v>
      </c>
      <c r="E101" s="11">
        <v>2516</v>
      </c>
      <c r="F101" s="11">
        <f>Table_152[[#This Row],[Column4]]*0.46</f>
        <v>1157.3600000000001</v>
      </c>
    </row>
    <row r="102" spans="2:6" ht="18" x14ac:dyDescent="0.25">
      <c r="B102" s="14" t="s">
        <v>173</v>
      </c>
      <c r="C102" s="9" t="s">
        <v>174</v>
      </c>
      <c r="D102" s="15" t="s">
        <v>317</v>
      </c>
      <c r="E102" s="11">
        <v>101596</v>
      </c>
      <c r="F102" s="11">
        <f>Table_152[[#This Row],[Column4]]*0.46</f>
        <v>46734.16</v>
      </c>
    </row>
    <row r="103" spans="2:6" ht="18" x14ac:dyDescent="0.25">
      <c r="B103" s="14" t="s">
        <v>175</v>
      </c>
      <c r="C103" s="9" t="s">
        <v>176</v>
      </c>
      <c r="D103" s="15" t="s">
        <v>317</v>
      </c>
      <c r="E103" s="11">
        <v>123996</v>
      </c>
      <c r="F103" s="11">
        <f>Table_152[[#This Row],[Column4]]*0.46</f>
        <v>57038.16</v>
      </c>
    </row>
    <row r="104" spans="2:6" ht="18" x14ac:dyDescent="0.25">
      <c r="B104" s="14" t="s">
        <v>177</v>
      </c>
      <c r="C104" s="9" t="s">
        <v>178</v>
      </c>
      <c r="D104" s="15" t="s">
        <v>317</v>
      </c>
      <c r="E104" s="11">
        <v>135996</v>
      </c>
      <c r="F104" s="11">
        <f>Table_152[[#This Row],[Column4]]*0.46</f>
        <v>62558.16</v>
      </c>
    </row>
    <row r="105" spans="2:6" ht="18" x14ac:dyDescent="0.25">
      <c r="B105" s="14" t="s">
        <v>179</v>
      </c>
      <c r="C105" s="9" t="s">
        <v>180</v>
      </c>
      <c r="D105" s="15" t="s">
        <v>317</v>
      </c>
      <c r="E105" s="11">
        <v>4396</v>
      </c>
      <c r="F105" s="11">
        <f>Table_152[[#This Row],[Column4]]*0.46</f>
        <v>2022.16</v>
      </c>
    </row>
    <row r="106" spans="2:6" ht="18" x14ac:dyDescent="0.25">
      <c r="B106" s="14" t="s">
        <v>181</v>
      </c>
      <c r="C106" s="9" t="s">
        <v>182</v>
      </c>
      <c r="D106" s="15" t="s">
        <v>317</v>
      </c>
      <c r="E106" s="11">
        <v>3996</v>
      </c>
      <c r="F106" s="11">
        <f>Table_152[[#This Row],[Column4]]*0.46</f>
        <v>1838.16</v>
      </c>
    </row>
    <row r="107" spans="2:6" ht="18" x14ac:dyDescent="0.25">
      <c r="B107" s="14" t="s">
        <v>183</v>
      </c>
      <c r="C107" s="9" t="s">
        <v>184</v>
      </c>
      <c r="D107" s="15" t="s">
        <v>317</v>
      </c>
      <c r="E107" s="11">
        <v>796</v>
      </c>
      <c r="F107" s="11">
        <f>Table_152[[#This Row],[Column4]]*0.46</f>
        <v>366.16</v>
      </c>
    </row>
    <row r="108" spans="2:6" ht="18" x14ac:dyDescent="0.25">
      <c r="B108" s="14" t="s">
        <v>185</v>
      </c>
      <c r="C108" s="9" t="s">
        <v>186</v>
      </c>
      <c r="D108" s="15" t="s">
        <v>317</v>
      </c>
      <c r="E108" s="11">
        <v>1196</v>
      </c>
      <c r="F108" s="11">
        <f>Table_152[[#This Row],[Column4]]*0.46</f>
        <v>550.16</v>
      </c>
    </row>
    <row r="109" spans="2:6" ht="18" x14ac:dyDescent="0.25">
      <c r="B109" s="14" t="s">
        <v>187</v>
      </c>
      <c r="C109" s="9" t="s">
        <v>188</v>
      </c>
      <c r="D109" s="15" t="s">
        <v>317</v>
      </c>
      <c r="E109" s="11">
        <v>3196</v>
      </c>
      <c r="F109" s="11">
        <f>Table_152[[#This Row],[Column4]]*0.46</f>
        <v>1470.16</v>
      </c>
    </row>
    <row r="110" spans="2:6" ht="18" x14ac:dyDescent="0.25">
      <c r="B110" s="14" t="s">
        <v>189</v>
      </c>
      <c r="C110" s="9" t="s">
        <v>190</v>
      </c>
      <c r="D110" s="15" t="s">
        <v>317</v>
      </c>
      <c r="E110" s="11">
        <v>596</v>
      </c>
      <c r="F110" s="11">
        <f>Table_152[[#This Row],[Column4]]*0.46</f>
        <v>274.16000000000003</v>
      </c>
    </row>
    <row r="111" spans="2:6" ht="18" x14ac:dyDescent="0.25">
      <c r="B111" s="14" t="s">
        <v>191</v>
      </c>
      <c r="C111" s="9" t="s">
        <v>192</v>
      </c>
      <c r="D111" s="15" t="s">
        <v>317</v>
      </c>
      <c r="E111" s="11">
        <v>1116</v>
      </c>
      <c r="F111" s="11">
        <f>Table_152[[#This Row],[Column4]]*0.46</f>
        <v>513.36</v>
      </c>
    </row>
    <row r="112" spans="2:6" ht="18" x14ac:dyDescent="0.25">
      <c r="B112" s="14" t="s">
        <v>193</v>
      </c>
      <c r="C112" s="9" t="s">
        <v>194</v>
      </c>
      <c r="D112" s="15" t="s">
        <v>317</v>
      </c>
      <c r="E112" s="11">
        <v>1196</v>
      </c>
      <c r="F112" s="11">
        <f>Table_152[[#This Row],[Column4]]*0.46</f>
        <v>550.16</v>
      </c>
    </row>
    <row r="113" spans="2:6" ht="18" x14ac:dyDescent="0.25">
      <c r="B113" s="14" t="s">
        <v>195</v>
      </c>
      <c r="C113" s="9" t="s">
        <v>196</v>
      </c>
      <c r="D113" s="15" t="s">
        <v>317</v>
      </c>
      <c r="E113" s="11">
        <v>1196</v>
      </c>
      <c r="F113" s="11">
        <f>Table_152[[#This Row],[Column4]]*0.46</f>
        <v>550.16</v>
      </c>
    </row>
    <row r="114" spans="2:6" ht="18" x14ac:dyDescent="0.25">
      <c r="B114" s="14" t="s">
        <v>197</v>
      </c>
      <c r="C114" s="9" t="s">
        <v>198</v>
      </c>
      <c r="D114" s="15" t="s">
        <v>317</v>
      </c>
      <c r="E114" s="11">
        <v>2196</v>
      </c>
      <c r="F114" s="11">
        <f>Table_152[[#This Row],[Column4]]*0.46</f>
        <v>1010.1600000000001</v>
      </c>
    </row>
    <row r="115" spans="2:6" ht="18" x14ac:dyDescent="0.25">
      <c r="B115" s="14" t="s">
        <v>199</v>
      </c>
      <c r="C115" s="9" t="s">
        <v>200</v>
      </c>
      <c r="D115" s="15" t="s">
        <v>317</v>
      </c>
      <c r="E115" s="11">
        <v>636</v>
      </c>
      <c r="F115" s="11">
        <f>Table_152[[#This Row],[Column4]]*0.46</f>
        <v>292.56</v>
      </c>
    </row>
    <row r="116" spans="2:6" ht="18" x14ac:dyDescent="0.25">
      <c r="B116" s="14" t="s">
        <v>201</v>
      </c>
      <c r="C116" s="9" t="s">
        <v>202</v>
      </c>
      <c r="D116" s="15" t="s">
        <v>317</v>
      </c>
      <c r="E116" s="11">
        <v>3196</v>
      </c>
      <c r="F116" s="11">
        <f>Table_152[[#This Row],[Column4]]*0.46</f>
        <v>1470.16</v>
      </c>
    </row>
    <row r="117" spans="2:6" ht="18" x14ac:dyDescent="0.25">
      <c r="B117" s="16" t="s">
        <v>203</v>
      </c>
      <c r="C117" s="17" t="s">
        <v>204</v>
      </c>
      <c r="D117" s="18" t="s">
        <v>317</v>
      </c>
      <c r="E117" s="11">
        <v>556</v>
      </c>
      <c r="F117" s="11">
        <f>Table_152[[#This Row],[Column4]]*0.46</f>
        <v>255.76000000000002</v>
      </c>
    </row>
    <row r="118" spans="2:6" ht="18" x14ac:dyDescent="0.25">
      <c r="B118" s="2" t="s">
        <v>205</v>
      </c>
      <c r="C118" s="38"/>
      <c r="D118" s="39"/>
      <c r="E118" s="39"/>
      <c r="F118" s="39"/>
    </row>
    <row r="119" spans="2:6" ht="18" x14ac:dyDescent="0.25">
      <c r="B119" s="14" t="s">
        <v>206</v>
      </c>
      <c r="C119" s="19" t="s">
        <v>207</v>
      </c>
      <c r="D119" s="21" t="s">
        <v>317</v>
      </c>
      <c r="E119" s="24">
        <v>164</v>
      </c>
      <c r="F119" s="25">
        <f>Table_154[[#This Row],[Column2]]*0.46</f>
        <v>75.44</v>
      </c>
    </row>
    <row r="120" spans="2:6" ht="18" x14ac:dyDescent="0.25">
      <c r="B120" s="14" t="s">
        <v>208</v>
      </c>
      <c r="C120" s="19" t="s">
        <v>209</v>
      </c>
      <c r="D120" s="22" t="s">
        <v>317</v>
      </c>
      <c r="E120" s="26">
        <v>220</v>
      </c>
      <c r="F120" s="27">
        <f>Table_154[[#This Row],[Column2]]*0.46</f>
        <v>101.2</v>
      </c>
    </row>
    <row r="121" spans="2:6" ht="18" x14ac:dyDescent="0.25">
      <c r="B121" s="14" t="s">
        <v>210</v>
      </c>
      <c r="C121" s="19" t="s">
        <v>211</v>
      </c>
      <c r="D121" s="22" t="s">
        <v>317</v>
      </c>
      <c r="E121" s="26">
        <v>280</v>
      </c>
      <c r="F121" s="27">
        <f>Table_154[[#This Row],[Column2]]*0.46</f>
        <v>128.80000000000001</v>
      </c>
    </row>
    <row r="122" spans="2:6" ht="18" x14ac:dyDescent="0.25">
      <c r="B122" s="14" t="s">
        <v>212</v>
      </c>
      <c r="C122" s="19" t="s">
        <v>213</v>
      </c>
      <c r="D122" s="22" t="s">
        <v>317</v>
      </c>
      <c r="E122" s="26">
        <v>104</v>
      </c>
      <c r="F122" s="27">
        <f>Table_154[[#This Row],[Column2]]*0.46</f>
        <v>47.84</v>
      </c>
    </row>
    <row r="123" spans="2:6" ht="18" x14ac:dyDescent="0.25">
      <c r="B123" s="14" t="s">
        <v>214</v>
      </c>
      <c r="C123" s="19" t="s">
        <v>215</v>
      </c>
      <c r="D123" s="22" t="s">
        <v>317</v>
      </c>
      <c r="E123" s="26">
        <v>1596</v>
      </c>
      <c r="F123" s="27">
        <f>Table_154[[#This Row],[Column2]]*0.46</f>
        <v>734.16000000000008</v>
      </c>
    </row>
    <row r="124" spans="2:6" ht="18" x14ac:dyDescent="0.25">
      <c r="B124" s="14" t="s">
        <v>216</v>
      </c>
      <c r="C124" s="19" t="s">
        <v>217</v>
      </c>
      <c r="D124" s="22" t="s">
        <v>317</v>
      </c>
      <c r="E124" s="26">
        <v>316</v>
      </c>
      <c r="F124" s="27">
        <f>Table_154[[#This Row],[Column2]]*0.46</f>
        <v>145.36000000000001</v>
      </c>
    </row>
    <row r="125" spans="2:6" ht="18" x14ac:dyDescent="0.25">
      <c r="B125" s="14" t="s">
        <v>218</v>
      </c>
      <c r="C125" s="19" t="s">
        <v>219</v>
      </c>
      <c r="D125" s="22" t="s">
        <v>317</v>
      </c>
      <c r="E125" s="26">
        <v>316</v>
      </c>
      <c r="F125" s="27">
        <f>Table_154[[#This Row],[Column2]]*0.46</f>
        <v>145.36000000000001</v>
      </c>
    </row>
    <row r="126" spans="2:6" ht="18" x14ac:dyDescent="0.25">
      <c r="B126" s="14" t="s">
        <v>220</v>
      </c>
      <c r="C126" s="19" t="s">
        <v>221</v>
      </c>
      <c r="D126" s="22" t="s">
        <v>317</v>
      </c>
      <c r="E126" s="26">
        <v>316</v>
      </c>
      <c r="F126" s="27">
        <f>Table_154[[#This Row],[Column2]]*0.46</f>
        <v>145.36000000000001</v>
      </c>
    </row>
    <row r="127" spans="2:6" ht="18" x14ac:dyDescent="0.25">
      <c r="B127" s="14" t="s">
        <v>222</v>
      </c>
      <c r="C127" s="19" t="s">
        <v>223</v>
      </c>
      <c r="D127" s="22" t="s">
        <v>317</v>
      </c>
      <c r="E127" s="26">
        <v>316</v>
      </c>
      <c r="F127" s="27">
        <f>Table_154[[#This Row],[Column2]]*0.46</f>
        <v>145.36000000000001</v>
      </c>
    </row>
    <row r="128" spans="2:6" ht="18" x14ac:dyDescent="0.25">
      <c r="B128" s="14" t="s">
        <v>224</v>
      </c>
      <c r="C128" s="19" t="s">
        <v>225</v>
      </c>
      <c r="D128" s="22" t="s">
        <v>317</v>
      </c>
      <c r="E128" s="26">
        <v>1036</v>
      </c>
      <c r="F128" s="27">
        <f>Table_154[[#This Row],[Column2]]*0.46</f>
        <v>476.56</v>
      </c>
    </row>
    <row r="129" spans="2:6" ht="18" x14ac:dyDescent="0.25">
      <c r="B129" s="14" t="s">
        <v>226</v>
      </c>
      <c r="C129" s="19" t="s">
        <v>227</v>
      </c>
      <c r="D129" s="22" t="s">
        <v>317</v>
      </c>
      <c r="E129" s="26">
        <v>76</v>
      </c>
      <c r="F129" s="27">
        <f>Table_154[[#This Row],[Column2]]*0.46</f>
        <v>34.96</v>
      </c>
    </row>
    <row r="130" spans="2:6" ht="18" x14ac:dyDescent="0.25">
      <c r="B130" s="14" t="s">
        <v>228</v>
      </c>
      <c r="C130" s="19" t="s">
        <v>229</v>
      </c>
      <c r="D130" s="22" t="s">
        <v>317</v>
      </c>
      <c r="E130" s="26">
        <v>72</v>
      </c>
      <c r="F130" s="27">
        <f>Table_154[[#This Row],[Column2]]*0.46</f>
        <v>33.120000000000005</v>
      </c>
    </row>
    <row r="131" spans="2:6" ht="18" x14ac:dyDescent="0.25">
      <c r="B131" s="14" t="s">
        <v>230</v>
      </c>
      <c r="C131" s="19" t="s">
        <v>231</v>
      </c>
      <c r="D131" s="22" t="s">
        <v>317</v>
      </c>
      <c r="E131" s="26">
        <v>120</v>
      </c>
      <c r="F131" s="27">
        <f>Table_154[[#This Row],[Column2]]*0.46</f>
        <v>55.2</v>
      </c>
    </row>
    <row r="132" spans="2:6" ht="18" x14ac:dyDescent="0.25">
      <c r="B132" s="14" t="s">
        <v>232</v>
      </c>
      <c r="C132" s="19" t="s">
        <v>233</v>
      </c>
      <c r="D132" s="22" t="s">
        <v>317</v>
      </c>
      <c r="E132" s="26">
        <v>128</v>
      </c>
      <c r="F132" s="27">
        <f>Table_154[[#This Row],[Column2]]*0.46</f>
        <v>58.88</v>
      </c>
    </row>
    <row r="133" spans="2:6" ht="18" x14ac:dyDescent="0.25">
      <c r="B133" s="14" t="s">
        <v>234</v>
      </c>
      <c r="C133" s="19" t="s">
        <v>235</v>
      </c>
      <c r="D133" s="22" t="s">
        <v>317</v>
      </c>
      <c r="E133" s="26">
        <v>1516</v>
      </c>
      <c r="F133" s="27">
        <f>Table_154[[#This Row],[Column2]]*0.46</f>
        <v>697.36</v>
      </c>
    </row>
    <row r="134" spans="2:6" ht="18" x14ac:dyDescent="0.25">
      <c r="B134" s="14" t="s">
        <v>236</v>
      </c>
      <c r="C134" s="19" t="s">
        <v>237</v>
      </c>
      <c r="D134" s="22" t="s">
        <v>317</v>
      </c>
      <c r="E134" s="26">
        <v>1196</v>
      </c>
      <c r="F134" s="27">
        <f>Table_154[[#This Row],[Column2]]*0.46</f>
        <v>550.16</v>
      </c>
    </row>
    <row r="135" spans="2:6" ht="18" x14ac:dyDescent="0.25">
      <c r="B135" s="14" t="s">
        <v>238</v>
      </c>
      <c r="C135" s="19" t="s">
        <v>239</v>
      </c>
      <c r="D135" s="22" t="s">
        <v>317</v>
      </c>
      <c r="E135" s="26">
        <v>916</v>
      </c>
      <c r="F135" s="27">
        <f>Table_154[[#This Row],[Column2]]*0.46</f>
        <v>421.36</v>
      </c>
    </row>
    <row r="136" spans="2:6" ht="18" x14ac:dyDescent="0.25">
      <c r="B136" s="16" t="s">
        <v>240</v>
      </c>
      <c r="C136" s="20" t="s">
        <v>241</v>
      </c>
      <c r="D136" s="23" t="s">
        <v>317</v>
      </c>
      <c r="E136" s="28">
        <v>15996</v>
      </c>
      <c r="F136" s="29">
        <f>Table_154[[#This Row],[Column2]]*0.46</f>
        <v>7358.1600000000008</v>
      </c>
    </row>
    <row r="137" spans="2:6" ht="18" x14ac:dyDescent="0.25">
      <c r="B137" s="40" t="s">
        <v>242</v>
      </c>
      <c r="C137" s="39"/>
      <c r="D137" s="41"/>
      <c r="E137" s="41"/>
      <c r="F137" s="42"/>
    </row>
    <row r="138" spans="2:6" ht="18" x14ac:dyDescent="0.25">
      <c r="B138" s="4" t="s">
        <v>243</v>
      </c>
      <c r="C138" s="5" t="s">
        <v>244</v>
      </c>
      <c r="D138" s="6" t="s">
        <v>317</v>
      </c>
      <c r="E138" s="7">
        <v>796</v>
      </c>
      <c r="F138" s="7">
        <f>E138*0.46</f>
        <v>366.16</v>
      </c>
    </row>
    <row r="139" spans="2:6" ht="18" x14ac:dyDescent="0.25">
      <c r="B139" s="4" t="s">
        <v>245</v>
      </c>
      <c r="C139" s="5" t="s">
        <v>246</v>
      </c>
      <c r="D139" s="6" t="s">
        <v>317</v>
      </c>
      <c r="E139" s="7">
        <v>516</v>
      </c>
      <c r="F139" s="7">
        <f t="shared" ref="F139:F182" si="0">E139*0.46</f>
        <v>237.36</v>
      </c>
    </row>
    <row r="140" spans="2:6" ht="18" x14ac:dyDescent="0.25">
      <c r="B140" s="4" t="s">
        <v>247</v>
      </c>
      <c r="C140" s="5" t="s">
        <v>248</v>
      </c>
      <c r="D140" s="6" t="s">
        <v>317</v>
      </c>
      <c r="E140" s="7">
        <v>1316</v>
      </c>
      <c r="F140" s="7">
        <f t="shared" si="0"/>
        <v>605.36</v>
      </c>
    </row>
    <row r="141" spans="2:6" ht="18" x14ac:dyDescent="0.25">
      <c r="B141" s="4" t="s">
        <v>249</v>
      </c>
      <c r="C141" s="5" t="s">
        <v>250</v>
      </c>
      <c r="D141" s="6" t="s">
        <v>317</v>
      </c>
      <c r="E141" s="7">
        <v>1996</v>
      </c>
      <c r="F141" s="7">
        <f t="shared" si="0"/>
        <v>918.16000000000008</v>
      </c>
    </row>
    <row r="142" spans="2:6" ht="18" x14ac:dyDescent="0.25">
      <c r="B142" s="4" t="s">
        <v>251</v>
      </c>
      <c r="C142" s="5" t="s">
        <v>252</v>
      </c>
      <c r="D142" s="6" t="s">
        <v>317</v>
      </c>
      <c r="E142" s="7">
        <v>2816</v>
      </c>
      <c r="F142" s="7">
        <f t="shared" si="0"/>
        <v>1295.3600000000001</v>
      </c>
    </row>
    <row r="143" spans="2:6" ht="18" x14ac:dyDescent="0.25">
      <c r="B143" s="4" t="s">
        <v>253</v>
      </c>
      <c r="C143" s="5" t="s">
        <v>254</v>
      </c>
      <c r="D143" s="6" t="s">
        <v>317</v>
      </c>
      <c r="E143" s="7">
        <v>7996</v>
      </c>
      <c r="F143" s="7">
        <f t="shared" si="0"/>
        <v>3678.1600000000003</v>
      </c>
    </row>
    <row r="144" spans="2:6" ht="18" x14ac:dyDescent="0.25">
      <c r="B144" s="4" t="s">
        <v>255</v>
      </c>
      <c r="C144" s="5" t="s">
        <v>256</v>
      </c>
      <c r="D144" s="6" t="s">
        <v>317</v>
      </c>
      <c r="E144" s="7">
        <v>22796</v>
      </c>
      <c r="F144" s="7">
        <f t="shared" si="0"/>
        <v>10486.16</v>
      </c>
    </row>
    <row r="145" spans="2:6" ht="18" x14ac:dyDescent="0.25">
      <c r="B145" s="4" t="s">
        <v>257</v>
      </c>
      <c r="C145" s="5" t="s">
        <v>258</v>
      </c>
      <c r="D145" s="6" t="s">
        <v>317</v>
      </c>
      <c r="E145" s="7">
        <v>35996</v>
      </c>
      <c r="F145" s="7">
        <f t="shared" si="0"/>
        <v>16558.16</v>
      </c>
    </row>
    <row r="146" spans="2:6" ht="18" x14ac:dyDescent="0.25">
      <c r="B146" s="4" t="s">
        <v>259</v>
      </c>
      <c r="C146" s="5" t="s">
        <v>260</v>
      </c>
      <c r="D146" s="6" t="s">
        <v>317</v>
      </c>
      <c r="E146" s="7">
        <v>55796</v>
      </c>
      <c r="F146" s="7">
        <f t="shared" si="0"/>
        <v>25666.16</v>
      </c>
    </row>
    <row r="147" spans="2:6" ht="18" x14ac:dyDescent="0.25">
      <c r="B147" s="4" t="s">
        <v>261</v>
      </c>
      <c r="C147" s="5" t="s">
        <v>262</v>
      </c>
      <c r="D147" s="6" t="s">
        <v>317</v>
      </c>
      <c r="E147" s="7">
        <v>356</v>
      </c>
      <c r="F147" s="7">
        <f t="shared" si="0"/>
        <v>163.76000000000002</v>
      </c>
    </row>
    <row r="148" spans="2:6" ht="18" x14ac:dyDescent="0.25">
      <c r="B148" s="5" t="s">
        <v>263</v>
      </c>
      <c r="C148" s="5" t="s">
        <v>264</v>
      </c>
      <c r="D148" s="6" t="s">
        <v>317</v>
      </c>
      <c r="E148" s="7">
        <v>1196</v>
      </c>
      <c r="F148" s="7">
        <f t="shared" si="0"/>
        <v>550.16</v>
      </c>
    </row>
    <row r="149" spans="2:6" ht="18" x14ac:dyDescent="0.25">
      <c r="B149" s="4" t="s">
        <v>265</v>
      </c>
      <c r="C149" s="5" t="s">
        <v>266</v>
      </c>
      <c r="D149" s="6" t="s">
        <v>317</v>
      </c>
      <c r="E149" s="7">
        <v>3996</v>
      </c>
      <c r="F149" s="7">
        <f t="shared" si="0"/>
        <v>1838.16</v>
      </c>
    </row>
    <row r="150" spans="2:6" ht="18" x14ac:dyDescent="0.25">
      <c r="B150" s="4" t="s">
        <v>267</v>
      </c>
      <c r="C150" s="5" t="s">
        <v>268</v>
      </c>
      <c r="D150" s="6" t="s">
        <v>317</v>
      </c>
      <c r="E150" s="7">
        <v>156</v>
      </c>
      <c r="F150" s="7">
        <f t="shared" si="0"/>
        <v>71.760000000000005</v>
      </c>
    </row>
    <row r="151" spans="2:6" ht="18" x14ac:dyDescent="0.25">
      <c r="B151" s="4" t="s">
        <v>269</v>
      </c>
      <c r="C151" s="5" t="s">
        <v>270</v>
      </c>
      <c r="D151" s="6" t="s">
        <v>317</v>
      </c>
      <c r="E151" s="7">
        <v>196</v>
      </c>
      <c r="F151" s="7">
        <f t="shared" si="0"/>
        <v>90.160000000000011</v>
      </c>
    </row>
    <row r="152" spans="2:6" ht="18" x14ac:dyDescent="0.25">
      <c r="B152" s="4" t="s">
        <v>271</v>
      </c>
      <c r="C152" s="5" t="s">
        <v>272</v>
      </c>
      <c r="D152" s="6" t="s">
        <v>317</v>
      </c>
      <c r="E152" s="7">
        <v>476</v>
      </c>
      <c r="F152" s="7">
        <f t="shared" si="0"/>
        <v>218.96</v>
      </c>
    </row>
    <row r="153" spans="2:6" ht="18" x14ac:dyDescent="0.25">
      <c r="B153" s="4" t="s">
        <v>273</v>
      </c>
      <c r="C153" s="5" t="s">
        <v>274</v>
      </c>
      <c r="D153" s="6" t="s">
        <v>317</v>
      </c>
      <c r="E153" s="7">
        <v>556</v>
      </c>
      <c r="F153" s="7">
        <f t="shared" si="0"/>
        <v>255.76000000000002</v>
      </c>
    </row>
    <row r="154" spans="2:6" ht="18" x14ac:dyDescent="0.25">
      <c r="B154" s="4" t="s">
        <v>275</v>
      </c>
      <c r="C154" s="5" t="s">
        <v>276</v>
      </c>
      <c r="D154" s="6" t="s">
        <v>317</v>
      </c>
      <c r="E154" s="7">
        <v>116</v>
      </c>
      <c r="F154" s="7">
        <f t="shared" si="0"/>
        <v>53.36</v>
      </c>
    </row>
    <row r="155" spans="2:6" ht="18" x14ac:dyDescent="0.25">
      <c r="B155" s="4" t="s">
        <v>277</v>
      </c>
      <c r="C155" s="5" t="s">
        <v>278</v>
      </c>
      <c r="D155" s="6" t="s">
        <v>317</v>
      </c>
      <c r="E155" s="7">
        <v>276</v>
      </c>
      <c r="F155" s="7">
        <f t="shared" si="0"/>
        <v>126.96000000000001</v>
      </c>
    </row>
    <row r="156" spans="2:6" ht="18" x14ac:dyDescent="0.25">
      <c r="B156" s="4" t="s">
        <v>279</v>
      </c>
      <c r="C156" s="5" t="s">
        <v>280</v>
      </c>
      <c r="D156" s="6" t="s">
        <v>317</v>
      </c>
      <c r="E156" s="7">
        <v>316</v>
      </c>
      <c r="F156" s="7">
        <f t="shared" si="0"/>
        <v>145.36000000000001</v>
      </c>
    </row>
    <row r="157" spans="2:6" ht="18" x14ac:dyDescent="0.25">
      <c r="B157" s="4" t="s">
        <v>281</v>
      </c>
      <c r="C157" s="5" t="s">
        <v>282</v>
      </c>
      <c r="D157" s="6" t="s">
        <v>317</v>
      </c>
      <c r="E157" s="7">
        <v>1996</v>
      </c>
      <c r="F157" s="7">
        <f t="shared" si="0"/>
        <v>918.16000000000008</v>
      </c>
    </row>
    <row r="158" spans="2:6" ht="18" x14ac:dyDescent="0.25">
      <c r="B158" s="4" t="s">
        <v>283</v>
      </c>
      <c r="C158" s="5" t="s">
        <v>284</v>
      </c>
      <c r="D158" s="6" t="s">
        <v>317</v>
      </c>
      <c r="E158" s="7">
        <v>4676</v>
      </c>
      <c r="F158" s="7">
        <f t="shared" si="0"/>
        <v>2150.96</v>
      </c>
    </row>
    <row r="159" spans="2:6" ht="18" x14ac:dyDescent="0.25">
      <c r="B159" s="4" t="s">
        <v>285</v>
      </c>
      <c r="C159" s="5" t="s">
        <v>286</v>
      </c>
      <c r="D159" s="6" t="s">
        <v>317</v>
      </c>
      <c r="E159" s="7">
        <v>6596</v>
      </c>
      <c r="F159" s="7">
        <f t="shared" si="0"/>
        <v>3034.1600000000003</v>
      </c>
    </row>
    <row r="160" spans="2:6" ht="18" x14ac:dyDescent="0.25">
      <c r="B160" s="4" t="s">
        <v>287</v>
      </c>
      <c r="C160" s="5" t="s">
        <v>288</v>
      </c>
      <c r="D160" s="6" t="s">
        <v>317</v>
      </c>
      <c r="E160" s="7">
        <v>2356</v>
      </c>
      <c r="F160" s="7">
        <f t="shared" si="0"/>
        <v>1083.76</v>
      </c>
    </row>
    <row r="161" spans="2:6" ht="18" x14ac:dyDescent="0.25">
      <c r="B161" s="4" t="s">
        <v>289</v>
      </c>
      <c r="C161" s="5" t="s">
        <v>290</v>
      </c>
      <c r="D161" s="6" t="s">
        <v>317</v>
      </c>
      <c r="E161" s="7">
        <v>5956</v>
      </c>
      <c r="F161" s="7">
        <f t="shared" si="0"/>
        <v>2739.76</v>
      </c>
    </row>
    <row r="162" spans="2:6" ht="18" x14ac:dyDescent="0.25">
      <c r="B162" s="4" t="s">
        <v>291</v>
      </c>
      <c r="C162" s="5" t="s">
        <v>292</v>
      </c>
      <c r="D162" s="6" t="s">
        <v>317</v>
      </c>
      <c r="E162" s="7">
        <v>8516</v>
      </c>
      <c r="F162" s="7">
        <f t="shared" si="0"/>
        <v>3917.36</v>
      </c>
    </row>
    <row r="163" spans="2:6" ht="18" x14ac:dyDescent="0.25">
      <c r="B163" s="4" t="s">
        <v>339</v>
      </c>
      <c r="C163" s="5" t="s">
        <v>340</v>
      </c>
      <c r="D163" s="6" t="s">
        <v>317</v>
      </c>
      <c r="E163" s="7">
        <v>396</v>
      </c>
      <c r="F163" s="7">
        <f t="shared" si="0"/>
        <v>182.16</v>
      </c>
    </row>
    <row r="164" spans="2:6" ht="18" x14ac:dyDescent="0.25">
      <c r="B164" s="4" t="s">
        <v>341</v>
      </c>
      <c r="C164" s="5" t="s">
        <v>342</v>
      </c>
      <c r="D164" s="6" t="s">
        <v>317</v>
      </c>
      <c r="E164" s="7">
        <v>1036</v>
      </c>
      <c r="F164" s="7">
        <f t="shared" si="0"/>
        <v>476.56</v>
      </c>
    </row>
    <row r="165" spans="2:6" ht="18" x14ac:dyDescent="0.25">
      <c r="B165" s="4" t="s">
        <v>343</v>
      </c>
      <c r="C165" s="5" t="s">
        <v>344</v>
      </c>
      <c r="D165" s="6" t="s">
        <v>317</v>
      </c>
      <c r="E165" s="7">
        <v>1676</v>
      </c>
      <c r="F165" s="7">
        <f t="shared" si="0"/>
        <v>770.96</v>
      </c>
    </row>
    <row r="166" spans="2:6" ht="18" x14ac:dyDescent="0.25">
      <c r="B166" s="4" t="s">
        <v>345</v>
      </c>
      <c r="C166" s="5" t="s">
        <v>346</v>
      </c>
      <c r="D166" s="6" t="s">
        <v>317</v>
      </c>
      <c r="E166" s="7">
        <v>2196</v>
      </c>
      <c r="F166" s="7">
        <f t="shared" si="0"/>
        <v>1010.1600000000001</v>
      </c>
    </row>
    <row r="167" spans="2:6" ht="18" x14ac:dyDescent="0.25">
      <c r="B167" s="4" t="s">
        <v>347</v>
      </c>
      <c r="C167" s="5" t="s">
        <v>348</v>
      </c>
      <c r="D167" s="6" t="s">
        <v>317</v>
      </c>
      <c r="E167" s="7">
        <v>3996</v>
      </c>
      <c r="F167" s="7">
        <f t="shared" si="0"/>
        <v>1838.16</v>
      </c>
    </row>
    <row r="168" spans="2:6" ht="18" x14ac:dyDescent="0.25">
      <c r="B168" s="4" t="s">
        <v>349</v>
      </c>
      <c r="C168" s="5" t="s">
        <v>350</v>
      </c>
      <c r="D168" s="6" t="s">
        <v>317</v>
      </c>
      <c r="E168" s="7">
        <v>10796</v>
      </c>
      <c r="F168" s="7">
        <f t="shared" si="0"/>
        <v>4966.16</v>
      </c>
    </row>
    <row r="169" spans="2:6" ht="18" x14ac:dyDescent="0.25">
      <c r="B169" s="4" t="s">
        <v>351</v>
      </c>
      <c r="C169" s="5" t="s">
        <v>352</v>
      </c>
      <c r="D169" s="6" t="s">
        <v>317</v>
      </c>
      <c r="E169" s="7">
        <v>16996</v>
      </c>
      <c r="F169" s="7">
        <f t="shared" si="0"/>
        <v>7818.1600000000008</v>
      </c>
    </row>
    <row r="170" spans="2:6" ht="18" x14ac:dyDescent="0.25">
      <c r="B170" s="4" t="s">
        <v>353</v>
      </c>
      <c r="C170" s="5" t="s">
        <v>354</v>
      </c>
      <c r="D170" s="6" t="s">
        <v>317</v>
      </c>
      <c r="E170" s="7">
        <v>22396</v>
      </c>
      <c r="F170" s="7">
        <f t="shared" si="0"/>
        <v>10302.16</v>
      </c>
    </row>
    <row r="171" spans="2:6" ht="18" x14ac:dyDescent="0.25">
      <c r="B171" s="4" t="s">
        <v>356</v>
      </c>
      <c r="C171" s="5" t="s">
        <v>357</v>
      </c>
      <c r="D171" s="6" t="s">
        <v>317</v>
      </c>
      <c r="E171" s="7">
        <v>1196</v>
      </c>
      <c r="F171" s="7">
        <f t="shared" si="0"/>
        <v>550.16</v>
      </c>
    </row>
    <row r="172" spans="2:6" ht="18" x14ac:dyDescent="0.25">
      <c r="B172" s="4" t="s">
        <v>293</v>
      </c>
      <c r="C172" s="5" t="s">
        <v>294</v>
      </c>
      <c r="D172" s="6" t="s">
        <v>317</v>
      </c>
      <c r="E172" s="7">
        <v>2276</v>
      </c>
      <c r="F172" s="7">
        <f t="shared" si="0"/>
        <v>1046.96</v>
      </c>
    </row>
    <row r="173" spans="2:6" ht="18" x14ac:dyDescent="0.25">
      <c r="B173" s="4" t="s">
        <v>295</v>
      </c>
      <c r="C173" s="5" t="s">
        <v>296</v>
      </c>
      <c r="D173" s="6" t="s">
        <v>317</v>
      </c>
      <c r="E173" s="7">
        <v>3356</v>
      </c>
      <c r="F173" s="7">
        <f t="shared" si="0"/>
        <v>1543.76</v>
      </c>
    </row>
    <row r="174" spans="2:6" ht="18" x14ac:dyDescent="0.25">
      <c r="B174" s="4" t="s">
        <v>297</v>
      </c>
      <c r="C174" s="5" t="s">
        <v>298</v>
      </c>
      <c r="D174" s="6" t="s">
        <v>317</v>
      </c>
      <c r="E174" s="7">
        <v>2196</v>
      </c>
      <c r="F174" s="7">
        <f t="shared" si="0"/>
        <v>1010.1600000000001</v>
      </c>
    </row>
    <row r="175" spans="2:6" ht="18" x14ac:dyDescent="0.25">
      <c r="B175" s="4" t="s">
        <v>299</v>
      </c>
      <c r="C175" s="5" t="s">
        <v>300</v>
      </c>
      <c r="D175" s="6" t="s">
        <v>317</v>
      </c>
      <c r="E175" s="7">
        <v>3196</v>
      </c>
      <c r="F175" s="7">
        <f t="shared" si="0"/>
        <v>1470.16</v>
      </c>
    </row>
    <row r="176" spans="2:6" ht="18" x14ac:dyDescent="0.25">
      <c r="B176" s="4" t="s">
        <v>301</v>
      </c>
      <c r="C176" s="5" t="s">
        <v>302</v>
      </c>
      <c r="D176" s="6" t="s">
        <v>317</v>
      </c>
      <c r="E176" s="7">
        <v>2596</v>
      </c>
      <c r="F176" s="7">
        <f t="shared" si="0"/>
        <v>1194.1600000000001</v>
      </c>
    </row>
    <row r="177" spans="2:6" ht="18" x14ac:dyDescent="0.25">
      <c r="B177" s="4" t="s">
        <v>303</v>
      </c>
      <c r="C177" s="5" t="s">
        <v>304</v>
      </c>
      <c r="D177" s="6" t="s">
        <v>317</v>
      </c>
      <c r="E177" s="7">
        <v>3996</v>
      </c>
      <c r="F177" s="7">
        <f t="shared" si="0"/>
        <v>1838.16</v>
      </c>
    </row>
    <row r="178" spans="2:6" ht="18" x14ac:dyDescent="0.25">
      <c r="B178" s="4" t="s">
        <v>305</v>
      </c>
      <c r="C178" s="5" t="s">
        <v>306</v>
      </c>
      <c r="D178" s="6" t="s">
        <v>317</v>
      </c>
      <c r="E178" s="7">
        <v>3596</v>
      </c>
      <c r="F178" s="7">
        <f t="shared" si="0"/>
        <v>1654.16</v>
      </c>
    </row>
    <row r="179" spans="2:6" ht="18" x14ac:dyDescent="0.25">
      <c r="B179" s="4" t="s">
        <v>307</v>
      </c>
      <c r="C179" s="5" t="s">
        <v>308</v>
      </c>
      <c r="D179" s="6" t="s">
        <v>317</v>
      </c>
      <c r="E179" s="7">
        <v>5396</v>
      </c>
      <c r="F179" s="7">
        <f t="shared" si="0"/>
        <v>2482.1600000000003</v>
      </c>
    </row>
    <row r="180" spans="2:6" ht="18" x14ac:dyDescent="0.25">
      <c r="B180" s="4" t="s">
        <v>309</v>
      </c>
      <c r="C180" s="5" t="s">
        <v>310</v>
      </c>
      <c r="D180" s="6" t="s">
        <v>317</v>
      </c>
      <c r="E180" s="7">
        <v>11996</v>
      </c>
      <c r="F180" s="7">
        <f t="shared" si="0"/>
        <v>5518.16</v>
      </c>
    </row>
    <row r="181" spans="2:6" ht="18" x14ac:dyDescent="0.25">
      <c r="B181" s="4" t="s">
        <v>311</v>
      </c>
      <c r="C181" s="5" t="s">
        <v>312</v>
      </c>
      <c r="D181" s="6" t="s">
        <v>317</v>
      </c>
      <c r="E181" s="7">
        <v>17996</v>
      </c>
      <c r="F181" s="7">
        <f t="shared" si="0"/>
        <v>8278.16</v>
      </c>
    </row>
    <row r="182" spans="2:6" ht="18" x14ac:dyDescent="0.25">
      <c r="B182" s="4" t="s">
        <v>313</v>
      </c>
      <c r="C182" s="5" t="s">
        <v>355</v>
      </c>
      <c r="D182" s="6" t="s">
        <v>317</v>
      </c>
      <c r="E182" s="7">
        <v>596</v>
      </c>
      <c r="F182" s="7">
        <f t="shared" si="0"/>
        <v>274.16000000000003</v>
      </c>
    </row>
    <row r="184" spans="2:6" x14ac:dyDescent="0.25">
      <c r="B184" s="3" t="s">
        <v>319</v>
      </c>
    </row>
    <row r="185" spans="2:6" ht="15" customHeight="1" x14ac:dyDescent="0.25">
      <c r="B185" s="3" t="s">
        <v>320</v>
      </c>
    </row>
    <row r="187" spans="2:6" ht="15" customHeight="1" x14ac:dyDescent="0.25">
      <c r="B187" s="32"/>
      <c r="C187" s="30" t="s">
        <v>321</v>
      </c>
    </row>
    <row r="188" spans="2:6" ht="15" customHeight="1" x14ac:dyDescent="0.25">
      <c r="C188" s="30" t="s">
        <v>322</v>
      </c>
    </row>
    <row r="189" spans="2:6" ht="15" customHeight="1" x14ac:dyDescent="0.25">
      <c r="C189" s="31" t="s">
        <v>323</v>
      </c>
    </row>
    <row r="190" spans="2:6" ht="15" customHeight="1" x14ac:dyDescent="0.25">
      <c r="C190" s="30" t="s">
        <v>324</v>
      </c>
    </row>
  </sheetData>
  <mergeCells count="6">
    <mergeCell ref="B9:F9"/>
    <mergeCell ref="B51:F51"/>
    <mergeCell ref="C118:F118"/>
    <mergeCell ref="B137:F137"/>
    <mergeCell ref="C5:D5"/>
    <mergeCell ref="C6:D6"/>
  </mergeCells>
  <hyperlinks>
    <hyperlink ref="C189" r:id="rId1" xr:uid="{1A83A00F-10D4-4175-BD45-7496AF10BA13}"/>
  </hyperlinks>
  <pageMargins left="0.7" right="0.7" top="0.75" bottom="0.75" header="0" footer="0"/>
  <pageSetup scale="23" fitToHeight="0" orientation="landscape" r:id="rId2"/>
  <drawing r:id="rId3"/>
  <tableParts count="5"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 Hardware EPL 3760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Yanes</dc:creator>
  <cp:lastModifiedBy>Luis Yanes</cp:lastModifiedBy>
  <cp:lastPrinted>2024-09-04T17:22:01Z</cp:lastPrinted>
  <dcterms:created xsi:type="dcterms:W3CDTF">2024-09-04T16:47:30Z</dcterms:created>
  <dcterms:modified xsi:type="dcterms:W3CDTF">2025-01-23T16:29:53Z</dcterms:modified>
</cp:coreProperties>
</file>